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วิธีใช้" sheetId="1" state="visible" r:id="rId3"/>
    <sheet name="ISO 22000-2018" sheetId="2" state="visible" r:id="rId4"/>
    <sheet name="ISO 22002-100-2025" sheetId="3" state="visible" r:id="rId5"/>
    <sheet name="PRP รายภาค -1 vs -4" sheetId="4" state="visible" r:id="rId6"/>
    <sheet name="FSSC v7 ข้อ 2.5" sheetId="5" state="visible" r:id="rId7"/>
    <sheet name="สรุปความคืบหน้า" sheetId="6" state="visible" r:id="rId8"/>
  </sheets>
  <definedNames>
    <definedName function="false" hidden="false" localSheetId="4" name="_xlnm.Print_Titles" vbProcedure="false">'FSSC v7 ข้อ 2.5'!$1:$1</definedName>
    <definedName function="false" hidden="false" localSheetId="1" name="_xlnm.Print_Titles" vbProcedure="false">'ISO 22000-2018'!$1:$1</definedName>
    <definedName function="false" hidden="false" localSheetId="2" name="_xlnm.Print_Titles" vbProcedure="false">'ISO 22002-100-2025'!$1:$1</definedName>
    <definedName function="false" hidden="false" localSheetId="3" name="_xlnm.Print_Titles" vbProcedure="false">'PRP รายภาค -1 vs -4'!$1:$1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FreeSans"/>
            <family val="2"/>
          </rPr>
          <t xml:space="preserve">ช่องนี้ระบุเฉพาะข้อที่ </t>
        </r>
        <r>
          <rPr>
            <sz val="10"/>
            <rFont val="Arial"/>
            <family val="2"/>
          </rPr>
          <t xml:space="preserve">Part </t>
        </r>
        <r>
          <rPr>
            <sz val="10"/>
            <rFont val="FreeSans"/>
            <family val="2"/>
          </rPr>
          <t xml:space="preserve">รายภาคเขียนข้อกำหนดเพิ่มจริง ตรวจจากตัวมาตรฐานฉบับ </t>
        </r>
        <r>
          <rPr>
            <sz val="10"/>
            <rFont val="Arial"/>
            <family val="2"/>
          </rPr>
          <t xml:space="preserve">2025 </t>
        </r>
        <r>
          <rPr>
            <sz val="10"/>
            <rFont val="FreeSans"/>
            <family val="2"/>
          </rPr>
          <t xml:space="preserve">โดยตรง
ข้อที่ไม่ได้เพิ่ม ตัวมาตรฐานจะเขียนสั้น ๆ ว่าให้ใช้ตาม </t>
        </r>
        <r>
          <rPr>
            <sz val="10"/>
            <rFont val="Arial"/>
            <family val="2"/>
          </rPr>
          <t xml:space="preserve">Part 100</t>
        </r>
      </text>
    </comment>
  </commentList>
</comments>
</file>

<file path=xl/sharedStrings.xml><?xml version="1.0" encoding="utf-8"?>
<sst xmlns="http://schemas.openxmlformats.org/spreadsheetml/2006/main" count="706" uniqueCount="367">
  <si>
    <t xml:space="preserve">Requirement Matrix — FSSC 22000 Version 7</t>
  </si>
  <si>
    <t xml:space="preserve">ตารางแม่บทระดับข้อย่อย สำหรับวางแผนและติดตามเอกสารในระบบ</t>
  </si>
  <si>
    <t xml:space="preserve">ครอบคลุมมาตรฐาน</t>
  </si>
  <si>
    <t xml:space="preserve">ISO 22000:2018 · ISO 22002-100:2025 · ISO 22002-1:2025 (โรงงานอาหาร) · ISO 22002-4:2025 (บรรจุภัณฑ์) · FSSC 22000 Version 7 ข้อ 2.5</t>
  </si>
  <si>
    <t xml:space="preserve">ใช้ทำอะไร</t>
  </si>
  <si>
    <t xml:space="preserve">ไล่ทีละข้อว่าต้องมีเอกสารระดับไหน ใครรับผิดชอบ ทำถึงไหนแล้ว และเลขที่เอกสารของเราคืออะไร</t>
  </si>
  <si>
    <t xml:space="preserve">ระดับเอกสาร</t>
  </si>
  <si>
    <t xml:space="preserve">M = คู่มือระบบ · QP = ระเบียบปฏิบัติ · WI = วิธีปฏิบัติงาน · F = แบบฟอร์มและบันทึก</t>
  </si>
  <si>
    <t xml:space="preserve">ช่องที่ต้องกรอกเอง</t>
  </si>
  <si>
    <t xml:space="preserve">ช่องพื้นสีเหลือง — เลขที่เอกสารของเรา · สถานะ · ผู้รับผิดชอบ · กำหนดเสร็จ</t>
  </si>
  <si>
    <t xml:space="preserve">ช่องสถานะ</t>
  </si>
  <si>
    <t xml:space="preserve">เลือกจากรายการเท่านั้น: ยังไม่เริ่ม / กำลังทำ / มีเอกสารแล้ว / ทวนสอบแล้ว / ไม่เกี่ยวข้อง</t>
  </si>
  <si>
    <t xml:space="preserve">แผ่นสรุป</t>
  </si>
  <si>
    <t xml:space="preserve">แผ่น "สรุปความคืบหน้า" นับอัตโนมัติจากช่องสถานะ ไม่ต้องกรอกซ้ำ</t>
  </si>
  <si>
    <t xml:space="preserve">ที่มาของเลขข้อ</t>
  </si>
  <si>
    <t xml:space="preserve">ดึงจากตัวมาตรฐานฉบับจริงทุกฉบับ ส่วนหัวข้อภาษาไทยและคำแนะนำระดับเอกสารเรียบเรียงขึ้นเอง</t>
  </si>
  <si>
    <t xml:space="preserve">ตัวอย่างการกรอก</t>
  </si>
  <si>
    <t xml:space="preserve">ข้อ</t>
  </si>
  <si>
    <t xml:space="preserve">หัวข้อ</t>
  </si>
  <si>
    <t xml:space="preserve">เลขที่เอกสารของเรา</t>
  </si>
  <si>
    <t xml:space="preserve">สถานะ</t>
  </si>
  <si>
    <t xml:space="preserve">ผู้รับผิดชอบ</t>
  </si>
  <si>
    <t xml:space="preserve">กำหนดเสร็จ</t>
  </si>
  <si>
    <t xml:space="preserve">8.3</t>
  </si>
  <si>
    <t xml:space="preserve">ระบบสอบย้อนกลับ</t>
  </si>
  <si>
    <t xml:space="preserve">QP, F</t>
  </si>
  <si>
    <t xml:space="preserve">QP-08 / FM-08-01</t>
  </si>
  <si>
    <t xml:space="preserve">มีเอกสารแล้ว</t>
  </si>
  <si>
    <t xml:space="preserve">คุณสมชาย (QA)</t>
  </si>
  <si>
    <t xml:space="preserve">30 ก.ย. 2026</t>
  </si>
  <si>
    <t xml:space="preserve">ข้อจำกัด — เอกสารนี้เป็นเครื่องมือช่วยวางแผน เรียบเรียงด้วยถ้อยคำของผู้จัดทำเอง ไม่ใช่คำแปลหรือสำเนาของมาตรฐานฉบับใด การนำไปใช้จริงต้องอ้างอิงมาตรฐานฉบับจริงเป็นหลัก · จัดทำโดย SP Solution Center — spsolutioncenter.com · แจกฟรี ห้ามจำหน่ายต่อ</t>
  </si>
  <si>
    <t xml:space="preserve">หัวข้อ (ไทย)</t>
  </si>
  <si>
    <t xml:space="preserve">ระดับเอกสารที่ควรมี</t>
  </si>
  <si>
    <t xml:space="preserve">เอกสาร/บันทึกที่มักถูกขอดู</t>
  </si>
  <si>
    <t xml:space="preserve">4</t>
  </si>
  <si>
    <t xml:space="preserve">บริบทขององค์กร</t>
  </si>
  <si>
    <t xml:space="preserve">M</t>
  </si>
  <si>
    <t xml:space="preserve">4.1</t>
  </si>
  <si>
    <t xml:space="preserve">วิเคราะห์ประเด็นภายในและภายนอกที่กระทบความปลอดภัยอาหาร</t>
  </si>
  <si>
    <t xml:space="preserve">M, F</t>
  </si>
  <si>
    <t xml:space="preserve">ตารางวิเคราะห์บริบท</t>
  </si>
  <si>
    <t xml:space="preserve">4.2</t>
  </si>
  <si>
    <t xml:space="preserve">ระบุผู้มีส่วนได้ส่วนเสียและความต้องการของแต่ละราย</t>
  </si>
  <si>
    <t xml:space="preserve">ตารางผู้มีส่วนได้ส่วนเสีย</t>
  </si>
  <si>
    <t xml:space="preserve">4.3</t>
  </si>
  <si>
    <t xml:space="preserve">กำหนดขอบข่ายระบบ ระบุผลิตภัณฑ์ กระบวนการ และสถานที่</t>
  </si>
  <si>
    <t xml:space="preserve">ระบุให้ตรงกับที่ขอรับรอง</t>
  </si>
  <si>
    <t xml:space="preserve">4.4</t>
  </si>
  <si>
    <t xml:space="preserve">จัดตั้งและรักษาระบบให้ทำงานต่อเนื่อง</t>
  </si>
  <si>
    <t xml:space="preserve">5</t>
  </si>
  <si>
    <t xml:space="preserve">ภาวะผู้นำ</t>
  </si>
  <si>
    <t xml:space="preserve">5.1</t>
  </si>
  <si>
    <t xml:space="preserve">ผู้บริหารสูงสุดแสดงความมุ่งมั่นและสนับสนุนทรัพยากร</t>
  </si>
  <si>
    <t xml:space="preserve">บันทึกการทบทวนโดยฝ่ายบริหาร</t>
  </si>
  <si>
    <t xml:space="preserve">5.2</t>
  </si>
  <si>
    <t xml:space="preserve">นโยบายความปลอดภัยอาหาร — จัดทำ ประกาศ และสื่อสาร</t>
  </si>
  <si>
    <t xml:space="preserve">นโยบายที่ลงนามและหลักฐานการสื่อสาร</t>
  </si>
  <si>
    <t xml:space="preserve">5.3</t>
  </si>
  <si>
    <t xml:space="preserve">กำหนดบทบาท หน้าที่ และอำนาจ รวมถึงหัวหน้าทีมความปลอดภัยอาหาร</t>
  </si>
  <si>
    <t xml:space="preserve">ผังองค์กรและใบกำหนดหน้าที่</t>
  </si>
  <si>
    <t xml:space="preserve">6</t>
  </si>
  <si>
    <t xml:space="preserve">การวางแผน</t>
  </si>
  <si>
    <t xml:space="preserve">QP</t>
  </si>
  <si>
    <t xml:space="preserve">6.1</t>
  </si>
  <si>
    <t xml:space="preserve">จัดการความเสี่ยงและโอกาสระดับระบบ</t>
  </si>
  <si>
    <t xml:space="preserve">ทะเบียนความเสี่ยงและโอกาส</t>
  </si>
  <si>
    <t xml:space="preserve">6.2</t>
  </si>
  <si>
    <t xml:space="preserve">ตั้งวัตถุประสงค์ที่วัดได้ และแผนบรรลุวัตถุประสงค์</t>
  </si>
  <si>
    <t xml:space="preserve">ตารางวัตถุประสงค์และแผนงาน</t>
  </si>
  <si>
    <t xml:space="preserve">6.3</t>
  </si>
  <si>
    <t xml:space="preserve">วางแผนการเปลี่ยนแปลงอย่างเป็นระบบก่อนลงมือ</t>
  </si>
  <si>
    <t xml:space="preserve">แบบฟอร์มจัดการการเปลี่ยนแปลง</t>
  </si>
  <si>
    <t xml:space="preserve">7</t>
  </si>
  <si>
    <t xml:space="preserve">การสนับสนุน</t>
  </si>
  <si>
    <t xml:space="preserve">7.1.2</t>
  </si>
  <si>
    <t xml:space="preserve">กำลังคนและผู้เชี่ยวชาญภายนอก</t>
  </si>
  <si>
    <t xml:space="preserve">สัญญาที่ปรึกษาภายนอกถ้ามี</t>
  </si>
  <si>
    <t xml:space="preserve">7.1.3</t>
  </si>
  <si>
    <t xml:space="preserve">โครงสร้างพื้นฐานที่รองรับความปลอดภัยอาหาร</t>
  </si>
  <si>
    <t xml:space="preserve">แผนบำรุงรักษา</t>
  </si>
  <si>
    <t xml:space="preserve">7.1.4</t>
  </si>
  <si>
    <t xml:space="preserve">สภาพแวดล้อมในการทำงาน</t>
  </si>
  <si>
    <t xml:space="preserve">7.1.5</t>
  </si>
  <si>
    <t xml:space="preserve">องค์ประกอบของระบบที่พัฒนาจากภายนอก</t>
  </si>
  <si>
    <t xml:space="preserve">เช่น คู่มือสำเร็จรูปหรือ generic HACCP</t>
  </si>
  <si>
    <t xml:space="preserve">7.1.6</t>
  </si>
  <si>
    <t xml:space="preserve">ควบคุมกระบวนการ ผลิตภัณฑ์ และบริการที่จัดหาจากภายนอก</t>
  </si>
  <si>
    <t xml:space="preserve">ทะเบียนผู้ขายและเกณฑ์คัดเลือก</t>
  </si>
  <si>
    <t xml:space="preserve">7.2</t>
  </si>
  <si>
    <t xml:space="preserve">ความสามารถของบุคลากร — เกณฑ์ การประเมิน และการฝึกอบรม</t>
  </si>
  <si>
    <t xml:space="preserve">Training matrix และบันทึกอบรม</t>
  </si>
  <si>
    <t xml:space="preserve">7.3</t>
  </si>
  <si>
    <t xml:space="preserve">ความตระหนักของพนักงานต่อบทบาทตัวเอง</t>
  </si>
  <si>
    <t xml:space="preserve">WI, F</t>
  </si>
  <si>
    <t xml:space="preserve">สื่อสารและบันทึกการรับทราบ</t>
  </si>
  <si>
    <t xml:space="preserve">7.4</t>
  </si>
  <si>
    <t xml:space="preserve">การสื่อสารภายในและภายนอก</t>
  </si>
  <si>
    <t xml:space="preserve">ผังการสื่อสารและทะเบียนผู้ติดต่อ</t>
  </si>
  <si>
    <t xml:space="preserve">7.5</t>
  </si>
  <si>
    <t xml:space="preserve">สารสนเทศที่เป็นเอกสาร — จัดทำ ปรับปรุง และควบคุม</t>
  </si>
  <si>
    <t xml:space="preserve">ทะเบียนเอกสารและบันทึก</t>
  </si>
  <si>
    <t xml:space="preserve">8</t>
  </si>
  <si>
    <t xml:space="preserve">การดำเนินงาน</t>
  </si>
  <si>
    <t xml:space="preserve">8.1</t>
  </si>
  <si>
    <t xml:space="preserve">วางแผนและควบคุมการปฏิบัติงาน</t>
  </si>
  <si>
    <t xml:space="preserve">8.2</t>
  </si>
  <si>
    <t xml:space="preserve">โปรแกรมสุขลักษณะพื้นฐาน (PRPs)</t>
  </si>
  <si>
    <t xml:space="preserve">QP, WI</t>
  </si>
  <si>
    <t xml:space="preserve">เชื่อมกับ ISO 22002-100 และ Part รายภาค</t>
  </si>
  <si>
    <t xml:space="preserve">บันทึกสอบย้อนกลับและผลการทดสอบระบบ</t>
  </si>
  <si>
    <t xml:space="preserve">8.4</t>
  </si>
  <si>
    <t xml:space="preserve">การเตรียมพร้อมและตอบสนองภาวะฉุกเฉิน</t>
  </si>
  <si>
    <t xml:space="preserve">แผนฉุกเฉินและบันทึกการซ้อม</t>
  </si>
  <si>
    <t xml:space="preserve">8.5.1</t>
  </si>
  <si>
    <t xml:space="preserve">ขั้นตอนเตรียมการก่อนวิเคราะห์อันตราย</t>
  </si>
  <si>
    <t xml:space="preserve">F</t>
  </si>
  <si>
    <t xml:space="preserve">ทีม HACCP ข้อมูลผลิตภัณฑ์ แผนภูมิกระบวนการ</t>
  </si>
  <si>
    <t xml:space="preserve">8.5.2</t>
  </si>
  <si>
    <t xml:space="preserve">วิเคราะห์อันตรายและกำหนดมาตรการควบคุม</t>
  </si>
  <si>
    <t xml:space="preserve">ตารางวิเคราะห์อันตราย</t>
  </si>
  <si>
    <t xml:space="preserve">8.5.3</t>
  </si>
  <si>
    <t xml:space="preserve">ตรวจสอบความใช้ได้ของมาตรการควบคุม (Validation)</t>
  </si>
  <si>
    <t xml:space="preserve">บันทึก validation</t>
  </si>
  <si>
    <t xml:space="preserve">8.5.4</t>
  </si>
  <si>
    <t xml:space="preserve">แผนควบคุมอันตราย HACCP / OPRP</t>
  </si>
  <si>
    <t xml:space="preserve">HACCP Plan และ OPRP Plan</t>
  </si>
  <si>
    <t xml:space="preserve">8.6</t>
  </si>
  <si>
    <t xml:space="preserve">ปรับปรุงข้อมูล PRP และแผนควบคุมอันตรายให้เป็นปัจจุบัน</t>
  </si>
  <si>
    <t xml:space="preserve">8.7</t>
  </si>
  <si>
    <t xml:space="preserve">ควบคุมการเฝ้าระวังและการวัด รวมการสอบเทียบ</t>
  </si>
  <si>
    <t xml:space="preserve">แผนและบันทึกการสอบเทียบ</t>
  </si>
  <si>
    <t xml:space="preserve">8.8</t>
  </si>
  <si>
    <t xml:space="preserve">การทวนสอบ PRP และแผนควบคุมอันตราย</t>
  </si>
  <si>
    <t xml:space="preserve">แผนทวนสอบและผลวิเคราะห์</t>
  </si>
  <si>
    <t xml:space="preserve">8.9</t>
  </si>
  <si>
    <t xml:space="preserve">จัดการผลิตภัณฑ์และกระบวนการที่ไม่เป็นไปตามข้อกำหนด</t>
  </si>
  <si>
    <t xml:space="preserve">การแก้ไข การกักสินค้า และการเรียกคืน</t>
  </si>
  <si>
    <t xml:space="preserve">9</t>
  </si>
  <si>
    <t xml:space="preserve">การประเมินสมรรถนะ</t>
  </si>
  <si>
    <t xml:space="preserve">9.1</t>
  </si>
  <si>
    <t xml:space="preserve">เฝ้าระวัง วัด วิเคราะห์ และประเมินผล</t>
  </si>
  <si>
    <t xml:space="preserve">9.2</t>
  </si>
  <si>
    <t xml:space="preserve">การตรวจติดตามภายใน</t>
  </si>
  <si>
    <t xml:space="preserve">แผนการตรวจ เช็กลิสต์ และรายงาน</t>
  </si>
  <si>
    <t xml:space="preserve">9.3</t>
  </si>
  <si>
    <t xml:space="preserve">การทบทวนโดยฝ่ายบริหาร</t>
  </si>
  <si>
    <t xml:space="preserve">วาระ ปัจจัยนำเข้า และผลลัพธ์</t>
  </si>
  <si>
    <t xml:space="preserve">10</t>
  </si>
  <si>
    <t xml:space="preserve">การปรับปรุง</t>
  </si>
  <si>
    <t xml:space="preserve">10.1</t>
  </si>
  <si>
    <t xml:space="preserve">ความไม่สอดคล้องและการแก้ไข</t>
  </si>
  <si>
    <t xml:space="preserve">แบบฟอร์ม CAR</t>
  </si>
  <si>
    <t xml:space="preserve">10.2</t>
  </si>
  <si>
    <t xml:space="preserve">การปรับปรุงอย่างต่อเนื่อง</t>
  </si>
  <si>
    <t xml:space="preserve">10.3</t>
  </si>
  <si>
    <t xml:space="preserve">การปรับปรุงระบบการจัดการความปลอดภัยอาหารให้ทันสมัย</t>
  </si>
  <si>
    <t xml:space="preserve">โรงงานอาหาร (Part 1) เพิ่มอะไร</t>
  </si>
  <si>
    <t xml:space="preserve">บรรจุภัณฑ์ (Part 4) เพิ่มอะไร</t>
  </si>
  <si>
    <t xml:space="preserve">อาคารและผังบริเวณ</t>
  </si>
  <si>
    <t xml:space="preserve">M, WI</t>
  </si>
  <si>
    <t xml:space="preserve">4.3: ท่อระบายน้ำห้ามพาดผ่านแนวการผลิต และทิศทางการไหลห้ามไหลจากพื้นที่ปนเปื้อนไปพื้นที่สะอาด</t>
  </si>
  <si>
    <t xml:space="preserve">ใช้ตาม Part 100</t>
  </si>
  <si>
    <t xml:space="preserve">ขอบเขตพื้นที่โรงงานและการควบคุมการเข้าถึง</t>
  </si>
  <si>
    <t xml:space="preserve">WI</t>
  </si>
  <si>
    <t xml:space="preserve">สภาพแวดล้อมโดยรอบและแหล่งปนเปื้อนภายนอก</t>
  </si>
  <si>
    <t xml:space="preserve">การก่อสร้างและการวางผังอาคาร</t>
  </si>
  <si>
    <t xml:space="preserve">การออกแบบพื้นที่ปฏิบัติงาน</t>
  </si>
  <si>
    <t xml:space="preserve">หลักการทั่วไปของการออกแบบพื้นที่</t>
  </si>
  <si>
    <t xml:space="preserve">โครงสร้างภายในและวัสดุที่ใช้</t>
  </si>
  <si>
    <t xml:space="preserve">ตำแหน่งการติดตั้งเครื่องจักร</t>
  </si>
  <si>
    <t xml:space="preserve">5.4</t>
  </si>
  <si>
    <t xml:space="preserve">การจัดเก็บวัตถุดิบ บรรจุภัณฑ์ ส่วนผสม และสารเคมี</t>
  </si>
  <si>
    <t xml:space="preserve">ระบบสาธารณูปโภค</t>
  </si>
  <si>
    <t xml:space="preserve">6.2: ข้อกำหนดเพิ่มสำหรับน้ำที่เป็นส่วนผสมหรือสัมผัสผลิตภัณฑ์ · 6.6: ข้อเฉพาะที่ไม่มีใน Part 100 และไม่มีใน Part 4</t>
  </si>
  <si>
    <t xml:space="preserve">หลักการทั่วไปของสาธารณูปโภค</t>
  </si>
  <si>
    <t xml:space="preserve">น้ำ น้ำแข็ง และไอน้ำ</t>
  </si>
  <si>
    <t xml:space="preserve">6.2: ข้อกำหนดเพิ่มสำหรับน้ำที่เป็นส่วนผสมหรือสัมผัสผลิตภัณฑ์</t>
  </si>
  <si>
    <t xml:space="preserve">อากาศและการระบายอากาศ</t>
  </si>
  <si>
    <t xml:space="preserve">6.4</t>
  </si>
  <si>
    <t xml:space="preserve">ลมอัดและก๊าซอื่น</t>
  </si>
  <si>
    <t xml:space="preserve">6.5</t>
  </si>
  <si>
    <t xml:space="preserve">แสงสว่าง</t>
  </si>
  <si>
    <t xml:space="preserve">การควบคุมสัตว์พาหะ</t>
  </si>
  <si>
    <t xml:space="preserve">7.1</t>
  </si>
  <si>
    <t xml:space="preserve">หลักการทั่วไปของการควบคุมสัตว์พาหะ</t>
  </si>
  <si>
    <t xml:space="preserve">โปรแกรมควบคุมสัตว์พาหะ</t>
  </si>
  <si>
    <t xml:space="preserve">การป้องกันการเข้าถึงของสัตว์พาหะ</t>
  </si>
  <si>
    <t xml:space="preserve">แหล่งอาศัยและการระบาด</t>
  </si>
  <si>
    <t xml:space="preserve">การเฝ้าระวังและการตรวจจับ</t>
  </si>
  <si>
    <t xml:space="preserve">7.6</t>
  </si>
  <si>
    <t xml:space="preserve">การควบคุมและการกำจัด</t>
  </si>
  <si>
    <t xml:space="preserve">ของเสีย การสูญเสียอาหาร และการรีไซเคิล</t>
  </si>
  <si>
    <t xml:space="preserve">หลักการทั่วไปของการจัดการของเสีย</t>
  </si>
  <si>
    <t xml:space="preserve">การรีไซเคิลและการนำวัสดุกลับมาใช้</t>
  </si>
  <si>
    <t xml:space="preserve">ภาชนะรองรับของเสีย</t>
  </si>
  <si>
    <t xml:space="preserve">ความเหมาะสมและการบำรุงรักษาเครื่องจักร</t>
  </si>
  <si>
    <t xml:space="preserve">หลักการทั่วไปของเครื่องจักร</t>
  </si>
  <si>
    <t xml:space="preserve">ขีดความสามารถของเครื่องจักร</t>
  </si>
  <si>
    <t xml:space="preserve">การบำรุงรักษา</t>
  </si>
  <si>
    <t xml:space="preserve">การจัดการวัสดุที่จัดซื้อ</t>
  </si>
  <si>
    <t xml:space="preserve">10: จุดรับวัสดุระบบเทกองต้องชี้บ่ง ปิดฝา และล็อก</t>
  </si>
  <si>
    <t xml:space="preserve">10: ซีลกันเปิด วัสดุรีไซเคิล และวัสดุที่ไม่เป็นไปตามข้อกำหนด</t>
  </si>
  <si>
    <t xml:space="preserve">หลักการทั่วไปของการจัดซื้อ</t>
  </si>
  <si>
    <t xml:space="preserve">การคัดเลือกและการบริหารผู้ขาย</t>
  </si>
  <si>
    <t xml:space="preserve">วัสดุรับเข้าและการตรวจรับ</t>
  </si>
  <si>
    <t xml:space="preserve">11</t>
  </si>
  <si>
    <t xml:space="preserve">การจัดเก็บ คลังสินค้า และการขนส่ง</t>
  </si>
  <si>
    <t xml:space="preserve">11.1</t>
  </si>
  <si>
    <t xml:space="preserve">การจัดเก็บและคลังสินค้า</t>
  </si>
  <si>
    <t xml:space="preserve">11.2</t>
  </si>
  <si>
    <t xml:space="preserve">การจัดส่งสินค้าออก</t>
  </si>
  <si>
    <t xml:space="preserve">11.3</t>
  </si>
  <si>
    <t xml:space="preserve">การขนส่ง</t>
  </si>
  <si>
    <t xml:space="preserve">12</t>
  </si>
  <si>
    <t xml:space="preserve">มาตรการป้องกันการปนเปื้อน</t>
  </si>
  <si>
    <t xml:space="preserve">12.2: ไม่มีข้อเทียบใน Part 4 · 12.3: ไม่มีข้อเทียบใน Part 4 — เป็นข้อที่ยาวที่สุดของ Part 1 · 12.4: เลขข้อไม่ตรงกับ Part 4 ระวังสับสน · 12.5: ตรงกับข้อ 12.2 ของ Part 4</t>
  </si>
  <si>
    <t xml:space="preserve">12.2: ตรงกับข้อ 12.5 ของ Part 1 · 12.3: ตรงกับข้อ 12.4 ของ Part 1 · 12.4: ไม่มีข้อเทียบใน Part 1 เลย</t>
  </si>
  <si>
    <t xml:space="preserve">13</t>
  </si>
  <si>
    <t xml:space="preserve">การทำความสะอาดและการฆ่าเชื้อ</t>
  </si>
  <si>
    <t xml:space="preserve">QP, WI, F</t>
  </si>
  <si>
    <t xml:space="preserve">13.3: เพิ่มการตรวจหลังทำความสะอาดและ/หรือก่อนเริ่มเดินเครื่อง · 13.4: ไม่มีข้อเทียบใน Part 4</t>
  </si>
  <si>
    <t xml:space="preserve">13.1</t>
  </si>
  <si>
    <t xml:space="preserve">หลักการทั่วไปของการทำความสะอาด</t>
  </si>
  <si>
    <t xml:space="preserve">13.2</t>
  </si>
  <si>
    <t xml:space="preserve">สารทำความสะอาดและอุปกรณ์</t>
  </si>
  <si>
    <t xml:space="preserve">13.3</t>
  </si>
  <si>
    <t xml:space="preserve">โปรแกรมการทำความสะอาดและฆ่าเชื้อ</t>
  </si>
  <si>
    <t xml:space="preserve">13.3: เพิ่มการตรวจหลังทำความสะอาดและ/หรือก่อนเริ่มเดินเครื่อง</t>
  </si>
  <si>
    <t xml:space="preserve">14</t>
  </si>
  <si>
    <t xml:space="preserve">สุขลักษณะบุคลากรและสิ่งอำนวยความสะดวก</t>
  </si>
  <si>
    <t xml:space="preserve">14.1</t>
  </si>
  <si>
    <t xml:space="preserve">หลักการทั่วไปด้านสุขลักษณะบุคลากร</t>
  </si>
  <si>
    <t xml:space="preserve">14.2</t>
  </si>
  <si>
    <t xml:space="preserve">ห้องน้ำ ห้องเปลี่ยนเสื้อผ้า และจุดล้างมือ</t>
  </si>
  <si>
    <t xml:space="preserve">14.3</t>
  </si>
  <si>
    <t xml:space="preserve">พื้นที่รับประทานอาหารที่กำหนดไว้</t>
  </si>
  <si>
    <t xml:space="preserve">14.4</t>
  </si>
  <si>
    <t xml:space="preserve">ชุดปฏิบัติงานและอุปกรณ์ป้องกัน</t>
  </si>
  <si>
    <t xml:space="preserve">14.5</t>
  </si>
  <si>
    <t xml:space="preserve">สถานะสุขภาพของพนักงาน</t>
  </si>
  <si>
    <t xml:space="preserve">14.6</t>
  </si>
  <si>
    <t xml:space="preserve">ความสะอาดส่วนบุคคล</t>
  </si>
  <si>
    <t xml:space="preserve">14.7</t>
  </si>
  <si>
    <t xml:space="preserve">พฤติกรรมของพนักงาน</t>
  </si>
  <si>
    <t xml:space="preserve">14.8</t>
  </si>
  <si>
    <t xml:space="preserve">ผู้มาเยือนและผู้ให้บริการภายนอก</t>
  </si>
  <si>
    <t xml:space="preserve">15</t>
  </si>
  <si>
    <t xml:space="preserve">ข้อมูลผลิตภัณฑ์และข้อมูลต่อผู้บริโภค</t>
  </si>
  <si>
    <t xml:space="preserve">16</t>
  </si>
  <si>
    <t xml:space="preserve">การป้องกันการปนเปื้อนโดยเจตนาและการฉ้อฉลอาหาร</t>
  </si>
  <si>
    <t xml:space="preserve">16.1</t>
  </si>
  <si>
    <t xml:space="preserve">หลักการทั่วไป</t>
  </si>
  <si>
    <t xml:space="preserve">16.2</t>
  </si>
  <si>
    <t xml:space="preserve">Food Defence — ประเมินภัยคุกคามและจัดทำแผน</t>
  </si>
  <si>
    <t xml:space="preserve">16.3</t>
  </si>
  <si>
    <t xml:space="preserve">Food Fraud — ประเมินช่องโหว่และจัดทำแผนป้องกัน</t>
  </si>
  <si>
    <t xml:space="preserve">17</t>
  </si>
  <si>
    <t xml:space="preserve">Rework — การนำผลิตภัณฑ์กลับมาใช้ใหม่</t>
  </si>
  <si>
    <t xml:space="preserve">17.1 / 17.2 / 17.3 — แยกเป็น 3 ข้อย่อย: หลักการทั่วไป · การจัดเก็บ ชี้บ่ง และสอบย้อนกลับ · เงื่อนไขการนำกลับมาใช้</t>
  </si>
  <si>
    <t xml:space="preserve">17 — รวมเป็นข้อเดียว เฉพาะเงื่อนไขการนำกลับมาใช้</t>
  </si>
  <si>
    <t xml:space="preserve">ข้อที่ Part รายภาคเขียนข้อกำหนดเพิ่มจาก Part 100</t>
  </si>
  <si>
    <t xml:space="preserve">โรงงานหนึ่งแห่งต้องใช้ Part 100 เสมอ บวกกับ Part ของประเภทกิจการตัวเอง — ไม่ใช่เลือกอย่างใดอย่างหนึ่ง</t>
  </si>
  <si>
    <t xml:space="preserve">ISO 22002-1:2025 — โรงงานผลิตอาหาร (หมวด C) : เพิ่ม 11 กลุ่มข้อ</t>
  </si>
  <si>
    <t xml:space="preserve">สิ่งที่เพิ่มจาก Part 100</t>
  </si>
  <si>
    <t xml:space="preserve">การก่อสร้างและผังอาคาร</t>
  </si>
  <si>
    <t xml:space="preserve">ท่อระบายน้ำห้ามพาดผ่านแนวการผลิต และทิศทางการไหลห้ามไหลจากพื้นที่ปนเปื้อนไปพื้นที่สะอาด</t>
  </si>
  <si>
    <t xml:space="preserve">ข้อกำหนดเพิ่มสำหรับน้ำที่เป็นส่วนผสมหรือสัมผัสผลิตภัณฑ์</t>
  </si>
  <si>
    <t xml:space="preserve">6.6</t>
  </si>
  <si>
    <t xml:space="preserve">สารเคมีหม้อไอน้ำ</t>
  </si>
  <si>
    <t xml:space="preserve">ข้อเฉพาะที่ไม่มีใน Part 100 และไม่มีใน Part 4</t>
  </si>
  <si>
    <t xml:space="preserve">จุดรับวัสดุระบบเทกองต้องชี้บ่ง ปิดฝา และล็อก</t>
  </si>
  <si>
    <t xml:space="preserve">12.2</t>
  </si>
  <si>
    <t xml:space="preserve">การปนเปื้อนทางจุลชีววิทยาและการแบ่งโซน</t>
  </si>
  <si>
    <t xml:space="preserve">ไม่มีข้อเทียบใน Part 4</t>
  </si>
  <si>
    <t xml:space="preserve">12.3</t>
  </si>
  <si>
    <t xml:space="preserve">การควบคุมสารก่อภูมิแพ้</t>
  </si>
  <si>
    <t xml:space="preserve">ไม่มีข้อเทียบใน Part 4 — เป็นข้อที่ยาวที่สุดของ Part 1</t>
  </si>
  <si>
    <t xml:space="preserve">12.4</t>
  </si>
  <si>
    <t xml:space="preserve">การปนเปื้อนทางกายภาพ</t>
  </si>
  <si>
    <t xml:space="preserve">เลขข้อไม่ตรงกับ Part 4 ระวังสับสน</t>
  </si>
  <si>
    <t xml:space="preserve">12.5</t>
  </si>
  <si>
    <t xml:space="preserve">การปนเปื้อนทางเคมี</t>
  </si>
  <si>
    <t xml:space="preserve">ตรงกับข้อ 12.2 ของ Part 4</t>
  </si>
  <si>
    <t xml:space="preserve">เพิ่มการตรวจหลังทำความสะอาดและ/หรือก่อนเริ่มเดินเครื่อง</t>
  </si>
  <si>
    <t xml:space="preserve">13.4</t>
  </si>
  <si>
    <t xml:space="preserve">ระบบ CIP</t>
  </si>
  <si>
    <t xml:space="preserve">17.1</t>
  </si>
  <si>
    <t xml:space="preserve">Rework — หลักการทั่วไป</t>
  </si>
  <si>
    <t xml:space="preserve">17.2</t>
  </si>
  <si>
    <t xml:space="preserve">Rework — การจัดเก็บ ชี้บ่ง และสอบย้อนกลับ</t>
  </si>
  <si>
    <t xml:space="preserve">17.3</t>
  </si>
  <si>
    <t xml:space="preserve">Rework — เงื่อนไขการนำกลับมาใช้</t>
  </si>
  <si>
    <t xml:space="preserve">ISO 22002-4:2025 — โรงงานผลิตบรรจุภัณฑ์อาหาร (หมวด I) : เพิ่ม 5 กลุ่มข้อ</t>
  </si>
  <si>
    <t xml:space="preserve">ซีลกันเปิด วัสดุรีไซเคิล และวัสดุที่ไม่เป็นไปตามข้อกำหนด</t>
  </si>
  <si>
    <t xml:space="preserve">การปนเปื้อนทางเคมีและ set-off</t>
  </si>
  <si>
    <t xml:space="preserve">ตรงกับข้อ 12.5 ของ Part 1</t>
  </si>
  <si>
    <t xml:space="preserve">ตรงกับข้อ 12.4 ของ Part 1</t>
  </si>
  <si>
    <t xml:space="preserve">Migration — การเคลื่อนย้ายของสารสู่อาหาร</t>
  </si>
  <si>
    <t xml:space="preserve">ไม่มีข้อเทียบใน Part 1 เลย</t>
  </si>
  <si>
    <t xml:space="preserve">Part 1 แยกเป็น 3 ข้อย่อย ส่วน Part 4 รวมเป็นข้อเดียว</t>
  </si>
  <si>
    <t xml:space="preserve">ข้อควรระวัง — เลขข้อไม่ตรงกันระหว่างสองฉบับ: 12.2 ของ Part 4 (เคมี) ตรงกับ 12.5 ของ Part 1 · 12.3 ของ Part 4 (กายภาพ) ตรงกับ 12.4 ของ Part 1 · 12.4 Migration ของ Part 4 ไม่มีใน Part 1 · 12.2 จุลชีววิทยาและ 12.3 สารก่อภูมิแพ้ ของ Part 1 ไม่มีใน Part 4</t>
  </si>
  <si>
    <t xml:space="preserve">ขอบเขตการใช้ (หมวดห่วงโซ่อาหาร)</t>
  </si>
  <si>
    <t xml:space="preserve">หมวด C
โรงงานอาหาร</t>
  </si>
  <si>
    <t xml:space="preserve">หมวด I
บรรจุภัณฑ์</t>
  </si>
  <si>
    <t xml:space="preserve">2.5.1</t>
  </si>
  <si>
    <t xml:space="preserve">การจัดการบริการและวัสดุที่จัดซื้อ</t>
  </si>
  <si>
    <t xml:space="preserve">ALL</t>
  </si>
  <si>
    <t xml:space="preserve">ใช้</t>
  </si>
  <si>
    <t xml:space="preserve">2.5.2</t>
  </si>
  <si>
    <t xml:space="preserve">ฉลากผลิตภัณฑ์และสิ่งพิมพ์</t>
  </si>
  <si>
    <t xml:space="preserve">2.5.3</t>
  </si>
  <si>
    <t xml:space="preserve">Food Defense</t>
  </si>
  <si>
    <t xml:space="preserve">2.5.4</t>
  </si>
  <si>
    <t xml:space="preserve">การลดความเสี่ยง Food Fraud</t>
  </si>
  <si>
    <t xml:space="preserve">2.5.5</t>
  </si>
  <si>
    <t xml:space="preserve">การใช้โลโก้ FSSC</t>
  </si>
  <si>
    <t xml:space="preserve">2.5.6</t>
  </si>
  <si>
    <t xml:space="preserve">การจัดการสารก่อภูมิแพ้</t>
  </si>
  <si>
    <t xml:space="preserve">2.5.7</t>
  </si>
  <si>
    <t xml:space="preserve">การเฝ้าระวังสิ่งแวดล้อมในการผลิต</t>
  </si>
  <si>
    <t xml:space="preserve">BIII, C, I &amp; K</t>
  </si>
  <si>
    <t xml:space="preserve">2.5.8</t>
  </si>
  <si>
    <t xml:space="preserve">วัฒนธรรมความปลอดภัยและคุณภาพอาหาร</t>
  </si>
  <si>
    <t xml:space="preserve">2.5.9</t>
  </si>
  <si>
    <t xml:space="preserve">การควบคุมคุณภาพ</t>
  </si>
  <si>
    <t xml:space="preserve">2.5.10</t>
  </si>
  <si>
    <t xml:space="preserve">การขนส่ง การจัดเก็บ และคลังสินค้า</t>
  </si>
  <si>
    <t xml:space="preserve">2.5.11</t>
  </si>
  <si>
    <t xml:space="preserve">การควบคุมอันตรายและการป้องกันการปนเปื้อนข้าม</t>
  </si>
  <si>
    <t xml:space="preserve">ALL ยกเว้น FII</t>
  </si>
  <si>
    <t xml:space="preserve">2.5.12</t>
  </si>
  <si>
    <t xml:space="preserve">การทวนสอบ PRP</t>
  </si>
  <si>
    <t xml:space="preserve">BIII, C, D, E, FI, G, I &amp; K</t>
  </si>
  <si>
    <t xml:space="preserve">2.5.13</t>
  </si>
  <si>
    <t xml:space="preserve">การออกแบบและพัฒนาผลิตภัณฑ์</t>
  </si>
  <si>
    <t xml:space="preserve">BIII, C, D, E, F, I &amp; K</t>
  </si>
  <si>
    <t xml:space="preserve">2.5.14</t>
  </si>
  <si>
    <t xml:space="preserve">การสอบย้อนกลับ</t>
  </si>
  <si>
    <t xml:space="preserve">C0 เท่านั้น</t>
  </si>
  <si>
    <t xml:space="preserve">เฉพาะ C0</t>
  </si>
  <si>
    <t xml:space="preserve">ไม่ใช้</t>
  </si>
  <si>
    <t xml:space="preserve">2.5.15</t>
  </si>
  <si>
    <t xml:space="preserve">การจัดการเครื่องจักรและอุปกรณ์</t>
  </si>
  <si>
    <t xml:space="preserve">2.5.16</t>
  </si>
  <si>
    <t xml:space="preserve">การจัดการการสูญเสียอาหารและของเสีย</t>
  </si>
  <si>
    <t xml:space="preserve">ALL ยกเว้น I</t>
  </si>
  <si>
    <t xml:space="preserve">2.5.17</t>
  </si>
  <si>
    <t xml:space="preserve">ข้อกำหนดด้านการสื่อสาร</t>
  </si>
  <si>
    <t xml:space="preserve">2.5.18</t>
  </si>
  <si>
    <t xml:space="preserve">ข้อกำหนดสำหรับองค์กรแบบหลายสถานที่</t>
  </si>
  <si>
    <t xml:space="preserve">BIII, E, F &amp; G</t>
  </si>
  <si>
    <t xml:space="preserve">ข้อ 2.5.16 การจัดการการสูญเสียอาหารและของเสีย ยกเว้นหมวด I โดยชัดแจ้ง — โรงงานบรรจุภัณฑ์จึงไม่ต้องทำ แต่โรงงานอาหารหมวด C ต้องทำ</t>
  </si>
  <si>
    <t xml:space="preserve">สรุปความคืบหน้า (คำนวณอัตโนมัติจากช่องสถานะ)</t>
  </si>
  <si>
    <t xml:space="preserve">ชุดข้อกำหนด</t>
  </si>
  <si>
    <t xml:space="preserve">จำนวนข้อ</t>
  </si>
  <si>
    <t xml:space="preserve">ยังไม่เริ่ม</t>
  </si>
  <si>
    <t xml:space="preserve">กำลังทำ</t>
  </si>
  <si>
    <t xml:space="preserve">ทวนสอบแล้ว</t>
  </si>
  <si>
    <t xml:space="preserve">ไม่เกี่ยวข้อง</t>
  </si>
  <si>
    <t xml:space="preserve">% ที่มีเอกสารแล้วขึ้นไป</t>
  </si>
  <si>
    <t xml:space="preserve">ISO 22000:2018</t>
  </si>
  <si>
    <t xml:space="preserve">ISO 22002-100:2025</t>
  </si>
  <si>
    <t xml:space="preserve">PRP รายภาค -1 (โรงงานอาหาร)</t>
  </si>
  <si>
    <t xml:space="preserve">PRP รายภาค -4 (บรรจุภัณฑ์)</t>
  </si>
  <si>
    <t xml:space="preserve">FSSC v7 ข้อ 2.5</t>
  </si>
  <si>
    <t xml:space="preserve">รวมทุกชุด</t>
  </si>
  <si>
    <t xml:space="preserve">สูตร % คิดจาก (มีเอกสารแล้ว + ทวนสอบแล้ว) หารด้วยจำนวนข้อที่เกี่ยวข้อง คือหักข้อที่เลือกว่า "ไม่เกี่ยวข้อง" ออกแล้ว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</si>
</sst>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7365D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2"/>
      <color rgb="FF17365D"/>
      <name val="Arial"/>
      <family val="0"/>
      <charset val="1"/>
    </font>
    <font>
      <sz val="9"/>
      <color rgb="FF7A5A2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FreeSans"/>
      <family val="2"/>
    </font>
    <font>
      <sz val="10"/>
      <name val="Arial"/>
      <family val="2"/>
    </font>
    <font>
      <b val="true"/>
      <sz val="13"/>
      <color rgb="FF17365D"/>
      <name val="Arial"/>
      <family val="0"/>
      <charset val="1"/>
    </font>
    <font>
      <b val="true"/>
      <sz val="11"/>
      <color rgb="FF17365D"/>
      <name val="Arial"/>
      <family val="0"/>
      <charset val="1"/>
    </font>
    <font>
      <sz val="10"/>
      <color rgb="FF7A5A2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4"/>
      <color rgb="FF17365D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DCE3EC"/>
        <bgColor rgb="FFE8F1E4"/>
      </patternFill>
    </fill>
    <fill>
      <patternFill patternType="solid">
        <fgColor rgb="FFFFF9E0"/>
        <bgColor rgb="FFFFF6E8"/>
      </patternFill>
    </fill>
    <fill>
      <patternFill patternType="solid">
        <fgColor rgb="FFFFF6E8"/>
        <bgColor rgb="FFFFF9E0"/>
      </patternFill>
    </fill>
    <fill>
      <patternFill patternType="solid">
        <fgColor rgb="FF17365D"/>
        <bgColor rgb="FF333333"/>
      </patternFill>
    </fill>
    <fill>
      <patternFill patternType="solid">
        <fgColor rgb="FFF2F5F8"/>
        <bgColor rgb="FFFFF6E8"/>
      </patternFill>
    </fill>
    <fill>
      <patternFill patternType="solid">
        <fgColor rgb="FFE8F1E4"/>
        <bgColor rgb="FFF2F5F8"/>
      </patternFill>
    </fill>
    <fill>
      <patternFill patternType="solid">
        <fgColor rgb="FFFCE4E4"/>
        <bgColor rgb="FFFFF6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BEC7"/>
      </left>
      <right style="thin">
        <color rgb="FFB8BEC7"/>
      </right>
      <top style="thin">
        <color rgb="FFB8BEC7"/>
      </top>
      <bottom style="thin">
        <color rgb="FFB8BE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8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8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A20"/>
      <rgbColor rgb="FF800080"/>
      <rgbColor rgb="FF008080"/>
      <rgbColor rgb="FFB8BEC7"/>
      <rgbColor rgb="FF808080"/>
      <rgbColor rgb="FF9999FF"/>
      <rgbColor rgb="FF993366"/>
      <rgbColor rgb="FFFFF9E0"/>
      <rgbColor rgb="FFF2F5F8"/>
      <rgbColor rgb="FF660066"/>
      <rgbColor rgb="FFFF8080"/>
      <rgbColor rgb="FF0066CC"/>
      <rgbColor rgb="FFDCE3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F1E4"/>
      <rgbColor rgb="FFFFF6E8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8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</row>
    <row r="5" customFormat="false" ht="30" hidden="false" customHeight="true" outlineLevel="0" collapsed="false">
      <c r="A5" s="3" t="s">
        <v>4</v>
      </c>
      <c r="B5" s="4" t="s">
        <v>5</v>
      </c>
    </row>
    <row r="6" customFormat="false" ht="30" hidden="false" customHeight="true" outlineLevel="0" collapsed="false">
      <c r="A6" s="3" t="s">
        <v>6</v>
      </c>
      <c r="B6" s="4" t="s">
        <v>7</v>
      </c>
    </row>
    <row r="7" customFormat="false" ht="30" hidden="false" customHeight="true" outlineLevel="0" collapsed="false">
      <c r="A7" s="3" t="s">
        <v>8</v>
      </c>
      <c r="B7" s="4" t="s">
        <v>9</v>
      </c>
    </row>
    <row r="8" customFormat="false" ht="30" hidden="false" customHeight="true" outlineLevel="0" collapsed="false">
      <c r="A8" s="3" t="s">
        <v>10</v>
      </c>
      <c r="B8" s="4" t="s">
        <v>11</v>
      </c>
    </row>
    <row r="9" customFormat="false" ht="30" hidden="false" customHeight="true" outlineLevel="0" collapsed="false">
      <c r="A9" s="3" t="s">
        <v>12</v>
      </c>
      <c r="B9" s="4" t="s">
        <v>13</v>
      </c>
    </row>
    <row r="10" customFormat="false" ht="30" hidden="false" customHeight="true" outlineLevel="0" collapsed="false">
      <c r="A10" s="3" t="s">
        <v>14</v>
      </c>
      <c r="B10" s="4" t="s">
        <v>15</v>
      </c>
    </row>
    <row r="12" customFormat="false" ht="15" hidden="false" customHeight="false" outlineLevel="0" collapsed="false">
      <c r="A12" s="5" t="s">
        <v>16</v>
      </c>
    </row>
    <row r="13" customFormat="false" ht="35.05" hidden="false" customHeight="false" outlineLevel="0" collapsed="false">
      <c r="A13" s="3" t="s">
        <v>17</v>
      </c>
      <c r="B13" s="3" t="s">
        <v>18</v>
      </c>
      <c r="C13" s="3" t="s">
        <v>6</v>
      </c>
      <c r="D13" s="3" t="s">
        <v>19</v>
      </c>
      <c r="E13" s="3" t="s">
        <v>20</v>
      </c>
      <c r="F13" s="3" t="s">
        <v>21</v>
      </c>
      <c r="G13" s="3" t="s">
        <v>22</v>
      </c>
    </row>
    <row r="14" customFormat="false" ht="23.85" hidden="false" customHeight="false" outlineLevel="0" collapsed="false">
      <c r="A14" s="4" t="s">
        <v>23</v>
      </c>
      <c r="B14" s="4" t="s">
        <v>24</v>
      </c>
      <c r="C14" s="4" t="s">
        <v>25</v>
      </c>
      <c r="D14" s="6" t="s">
        <v>26</v>
      </c>
      <c r="E14" s="6" t="s">
        <v>27</v>
      </c>
      <c r="F14" s="6" t="s">
        <v>28</v>
      </c>
      <c r="G14" s="6" t="s">
        <v>29</v>
      </c>
    </row>
    <row r="16" customFormat="false" ht="31.5" hidden="false" customHeight="true" outlineLevel="0" collapsed="false">
      <c r="A16" s="7" t="s">
        <v>30</v>
      </c>
      <c r="B16" s="7"/>
      <c r="C16" s="7"/>
      <c r="D16" s="7"/>
      <c r="E16" s="7"/>
      <c r="F16" s="7"/>
      <c r="G16" s="7"/>
    </row>
  </sheetData>
  <mergeCells count="1">
    <mergeCell ref="A16:G1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52"/>
    <col collapsed="false" customWidth="true" hidden="false" outlineLevel="0" max="3" min="3" style="0" width="17"/>
    <col collapsed="false" customWidth="true" hidden="false" outlineLevel="0" max="4" min="4" style="0" width="40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33.75" hidden="false" customHeight="true" outlineLevel="0" collapsed="false">
      <c r="A1" s="8" t="s">
        <v>17</v>
      </c>
      <c r="B1" s="8" t="s">
        <v>31</v>
      </c>
      <c r="C1" s="8" t="s">
        <v>32</v>
      </c>
      <c r="D1" s="8" t="s">
        <v>33</v>
      </c>
      <c r="E1" s="8" t="s">
        <v>19</v>
      </c>
      <c r="F1" s="8" t="s">
        <v>20</v>
      </c>
      <c r="G1" s="8" t="s">
        <v>21</v>
      </c>
      <c r="H1" s="8" t="s">
        <v>22</v>
      </c>
    </row>
    <row r="2" customFormat="false" ht="15" hidden="false" customHeight="false" outlineLevel="0" collapsed="false">
      <c r="A2" s="9" t="s">
        <v>34</v>
      </c>
      <c r="B2" s="9" t="s">
        <v>35</v>
      </c>
      <c r="C2" s="10" t="s">
        <v>36</v>
      </c>
      <c r="D2" s="11"/>
      <c r="E2" s="6"/>
      <c r="F2" s="6"/>
      <c r="G2" s="6"/>
      <c r="H2" s="6"/>
    </row>
    <row r="3" customFormat="false" ht="15" hidden="false" customHeight="false" outlineLevel="0" collapsed="false">
      <c r="A3" s="4" t="s">
        <v>37</v>
      </c>
      <c r="B3" s="4" t="s">
        <v>38</v>
      </c>
      <c r="C3" s="12" t="s">
        <v>39</v>
      </c>
      <c r="D3" s="4" t="s">
        <v>40</v>
      </c>
      <c r="E3" s="6"/>
      <c r="F3" s="6"/>
      <c r="G3" s="6"/>
      <c r="H3" s="6"/>
    </row>
    <row r="4" customFormat="false" ht="15" hidden="false" customHeight="false" outlineLevel="0" collapsed="false">
      <c r="A4" s="4" t="s">
        <v>41</v>
      </c>
      <c r="B4" s="4" t="s">
        <v>42</v>
      </c>
      <c r="C4" s="12" t="s">
        <v>39</v>
      </c>
      <c r="D4" s="4" t="s">
        <v>43</v>
      </c>
      <c r="E4" s="6"/>
      <c r="F4" s="6"/>
      <c r="G4" s="6"/>
      <c r="H4" s="6"/>
    </row>
    <row r="5" customFormat="false" ht="15" hidden="false" customHeight="false" outlineLevel="0" collapsed="false">
      <c r="A5" s="4" t="s">
        <v>44</v>
      </c>
      <c r="B5" s="4" t="s">
        <v>45</v>
      </c>
      <c r="C5" s="12" t="s">
        <v>36</v>
      </c>
      <c r="D5" s="4" t="s">
        <v>46</v>
      </c>
      <c r="E5" s="6"/>
      <c r="F5" s="6"/>
      <c r="G5" s="6"/>
      <c r="H5" s="6"/>
    </row>
    <row r="6" customFormat="false" ht="15" hidden="false" customHeight="false" outlineLevel="0" collapsed="false">
      <c r="A6" s="4" t="s">
        <v>47</v>
      </c>
      <c r="B6" s="4" t="s">
        <v>48</v>
      </c>
      <c r="C6" s="12" t="s">
        <v>36</v>
      </c>
      <c r="D6" s="4"/>
      <c r="E6" s="6"/>
      <c r="F6" s="6"/>
      <c r="G6" s="6"/>
      <c r="H6" s="6"/>
    </row>
    <row r="7" customFormat="false" ht="15" hidden="false" customHeight="false" outlineLevel="0" collapsed="false">
      <c r="A7" s="9" t="s">
        <v>49</v>
      </c>
      <c r="B7" s="9" t="s">
        <v>50</v>
      </c>
      <c r="C7" s="10" t="s">
        <v>36</v>
      </c>
      <c r="D7" s="11"/>
      <c r="E7" s="6"/>
      <c r="F7" s="6"/>
      <c r="G7" s="6"/>
      <c r="H7" s="6"/>
    </row>
    <row r="8" customFormat="false" ht="15" hidden="false" customHeight="false" outlineLevel="0" collapsed="false">
      <c r="A8" s="4" t="s">
        <v>51</v>
      </c>
      <c r="B8" s="4" t="s">
        <v>52</v>
      </c>
      <c r="C8" s="12" t="s">
        <v>39</v>
      </c>
      <c r="D8" s="4" t="s">
        <v>53</v>
      </c>
      <c r="E8" s="6"/>
      <c r="F8" s="6"/>
      <c r="G8" s="6"/>
      <c r="H8" s="6"/>
    </row>
    <row r="9" customFormat="false" ht="15" hidden="false" customHeight="false" outlineLevel="0" collapsed="false">
      <c r="A9" s="4" t="s">
        <v>54</v>
      </c>
      <c r="B9" s="4" t="s">
        <v>55</v>
      </c>
      <c r="C9" s="12" t="s">
        <v>39</v>
      </c>
      <c r="D9" s="4" t="s">
        <v>56</v>
      </c>
      <c r="E9" s="6"/>
      <c r="F9" s="6"/>
      <c r="G9" s="6"/>
      <c r="H9" s="6"/>
    </row>
    <row r="10" customFormat="false" ht="15" hidden="false" customHeight="false" outlineLevel="0" collapsed="false">
      <c r="A10" s="4" t="s">
        <v>57</v>
      </c>
      <c r="B10" s="4" t="s">
        <v>58</v>
      </c>
      <c r="C10" s="12" t="s">
        <v>39</v>
      </c>
      <c r="D10" s="4" t="s">
        <v>59</v>
      </c>
      <c r="E10" s="6"/>
      <c r="F10" s="6"/>
      <c r="G10" s="6"/>
      <c r="H10" s="6"/>
    </row>
    <row r="11" customFormat="false" ht="15" hidden="false" customHeight="false" outlineLevel="0" collapsed="false">
      <c r="A11" s="9" t="s">
        <v>60</v>
      </c>
      <c r="B11" s="9" t="s">
        <v>61</v>
      </c>
      <c r="C11" s="10" t="s">
        <v>62</v>
      </c>
      <c r="D11" s="11"/>
      <c r="E11" s="6"/>
      <c r="F11" s="6"/>
      <c r="G11" s="6"/>
      <c r="H11" s="6"/>
    </row>
    <row r="12" customFormat="false" ht="15" hidden="false" customHeight="false" outlineLevel="0" collapsed="false">
      <c r="A12" s="4" t="s">
        <v>63</v>
      </c>
      <c r="B12" s="4" t="s">
        <v>64</v>
      </c>
      <c r="C12" s="12" t="s">
        <v>25</v>
      </c>
      <c r="D12" s="4" t="s">
        <v>65</v>
      </c>
      <c r="E12" s="6"/>
      <c r="F12" s="6"/>
      <c r="G12" s="6"/>
      <c r="H12" s="6"/>
    </row>
    <row r="13" customFormat="false" ht="15" hidden="false" customHeight="false" outlineLevel="0" collapsed="false">
      <c r="A13" s="4" t="s">
        <v>66</v>
      </c>
      <c r="B13" s="4" t="s">
        <v>67</v>
      </c>
      <c r="C13" s="12" t="s">
        <v>25</v>
      </c>
      <c r="D13" s="4" t="s">
        <v>68</v>
      </c>
      <c r="E13" s="6"/>
      <c r="F13" s="6"/>
      <c r="G13" s="6"/>
      <c r="H13" s="6"/>
    </row>
    <row r="14" customFormat="false" ht="15" hidden="false" customHeight="false" outlineLevel="0" collapsed="false">
      <c r="A14" s="4" t="s">
        <v>69</v>
      </c>
      <c r="B14" s="4" t="s">
        <v>70</v>
      </c>
      <c r="C14" s="12" t="s">
        <v>25</v>
      </c>
      <c r="D14" s="4" t="s">
        <v>71</v>
      </c>
      <c r="E14" s="6"/>
      <c r="F14" s="6"/>
      <c r="G14" s="6"/>
      <c r="H14" s="6"/>
    </row>
    <row r="15" customFormat="false" ht="15" hidden="false" customHeight="false" outlineLevel="0" collapsed="false">
      <c r="A15" s="9" t="s">
        <v>72</v>
      </c>
      <c r="B15" s="9" t="s">
        <v>73</v>
      </c>
      <c r="C15" s="10" t="s">
        <v>62</v>
      </c>
      <c r="D15" s="11"/>
      <c r="E15" s="6"/>
      <c r="F15" s="6"/>
      <c r="G15" s="6"/>
      <c r="H15" s="6"/>
    </row>
    <row r="16" customFormat="false" ht="15" hidden="false" customHeight="false" outlineLevel="0" collapsed="false">
      <c r="A16" s="4" t="s">
        <v>74</v>
      </c>
      <c r="B16" s="4" t="s">
        <v>75</v>
      </c>
      <c r="C16" s="12" t="s">
        <v>25</v>
      </c>
      <c r="D16" s="4" t="s">
        <v>76</v>
      </c>
      <c r="E16" s="6"/>
      <c r="F16" s="6"/>
      <c r="G16" s="6"/>
      <c r="H16" s="6"/>
    </row>
    <row r="17" customFormat="false" ht="15" hidden="false" customHeight="false" outlineLevel="0" collapsed="false">
      <c r="A17" s="4" t="s">
        <v>77</v>
      </c>
      <c r="B17" s="4" t="s">
        <v>78</v>
      </c>
      <c r="C17" s="12" t="s">
        <v>25</v>
      </c>
      <c r="D17" s="4" t="s">
        <v>79</v>
      </c>
      <c r="E17" s="6"/>
      <c r="F17" s="6"/>
      <c r="G17" s="6"/>
      <c r="H17" s="6"/>
    </row>
    <row r="18" customFormat="false" ht="15" hidden="false" customHeight="false" outlineLevel="0" collapsed="false">
      <c r="A18" s="4" t="s">
        <v>80</v>
      </c>
      <c r="B18" s="4" t="s">
        <v>81</v>
      </c>
      <c r="C18" s="12" t="s">
        <v>62</v>
      </c>
      <c r="D18" s="4"/>
      <c r="E18" s="6"/>
      <c r="F18" s="6"/>
      <c r="G18" s="6"/>
      <c r="H18" s="6"/>
    </row>
    <row r="19" customFormat="false" ht="15" hidden="false" customHeight="false" outlineLevel="0" collapsed="false">
      <c r="A19" s="4" t="s">
        <v>82</v>
      </c>
      <c r="B19" s="4" t="s">
        <v>83</v>
      </c>
      <c r="C19" s="12" t="s">
        <v>62</v>
      </c>
      <c r="D19" s="4" t="s">
        <v>84</v>
      </c>
      <c r="E19" s="6"/>
      <c r="F19" s="6"/>
      <c r="G19" s="6"/>
      <c r="H19" s="6"/>
    </row>
    <row r="20" customFormat="false" ht="15" hidden="false" customHeight="false" outlineLevel="0" collapsed="false">
      <c r="A20" s="4" t="s">
        <v>85</v>
      </c>
      <c r="B20" s="4" t="s">
        <v>86</v>
      </c>
      <c r="C20" s="12" t="s">
        <v>25</v>
      </c>
      <c r="D20" s="4" t="s">
        <v>87</v>
      </c>
      <c r="E20" s="6"/>
      <c r="F20" s="6"/>
      <c r="G20" s="6"/>
      <c r="H20" s="6"/>
    </row>
    <row r="21" customFormat="false" ht="15" hidden="false" customHeight="false" outlineLevel="0" collapsed="false">
      <c r="A21" s="4" t="s">
        <v>88</v>
      </c>
      <c r="B21" s="4" t="s">
        <v>89</v>
      </c>
      <c r="C21" s="12" t="s">
        <v>25</v>
      </c>
      <c r="D21" s="4" t="s">
        <v>90</v>
      </c>
      <c r="E21" s="6"/>
      <c r="F21" s="6"/>
      <c r="G21" s="6"/>
      <c r="H21" s="6"/>
    </row>
    <row r="22" customFormat="false" ht="15" hidden="false" customHeight="false" outlineLevel="0" collapsed="false">
      <c r="A22" s="4" t="s">
        <v>91</v>
      </c>
      <c r="B22" s="4" t="s">
        <v>92</v>
      </c>
      <c r="C22" s="12" t="s">
        <v>93</v>
      </c>
      <c r="D22" s="4" t="s">
        <v>94</v>
      </c>
      <c r="E22" s="6"/>
      <c r="F22" s="6"/>
      <c r="G22" s="6"/>
      <c r="H22" s="6"/>
    </row>
    <row r="23" customFormat="false" ht="15" hidden="false" customHeight="false" outlineLevel="0" collapsed="false">
      <c r="A23" s="4" t="s">
        <v>95</v>
      </c>
      <c r="B23" s="4" t="s">
        <v>96</v>
      </c>
      <c r="C23" s="12" t="s">
        <v>25</v>
      </c>
      <c r="D23" s="4" t="s">
        <v>97</v>
      </c>
      <c r="E23" s="6"/>
      <c r="F23" s="6"/>
      <c r="G23" s="6"/>
      <c r="H23" s="6"/>
    </row>
    <row r="24" customFormat="false" ht="15" hidden="false" customHeight="false" outlineLevel="0" collapsed="false">
      <c r="A24" s="4" t="s">
        <v>98</v>
      </c>
      <c r="B24" s="4" t="s">
        <v>99</v>
      </c>
      <c r="C24" s="12" t="s">
        <v>25</v>
      </c>
      <c r="D24" s="4" t="s">
        <v>100</v>
      </c>
      <c r="E24" s="6"/>
      <c r="F24" s="6"/>
      <c r="G24" s="6"/>
      <c r="H24" s="6"/>
    </row>
    <row r="25" customFormat="false" ht="15" hidden="false" customHeight="false" outlineLevel="0" collapsed="false">
      <c r="A25" s="9" t="s">
        <v>101</v>
      </c>
      <c r="B25" s="9" t="s">
        <v>102</v>
      </c>
      <c r="C25" s="10" t="s">
        <v>62</v>
      </c>
      <c r="D25" s="11"/>
      <c r="E25" s="6"/>
      <c r="F25" s="6"/>
      <c r="G25" s="6"/>
      <c r="H25" s="6"/>
    </row>
    <row r="26" customFormat="false" ht="15" hidden="false" customHeight="false" outlineLevel="0" collapsed="false">
      <c r="A26" s="4" t="s">
        <v>103</v>
      </c>
      <c r="B26" s="4" t="s">
        <v>104</v>
      </c>
      <c r="C26" s="12" t="s">
        <v>62</v>
      </c>
      <c r="D26" s="4"/>
      <c r="E26" s="6"/>
      <c r="F26" s="6"/>
      <c r="G26" s="6"/>
      <c r="H26" s="6"/>
    </row>
    <row r="27" customFormat="false" ht="15" hidden="false" customHeight="false" outlineLevel="0" collapsed="false">
      <c r="A27" s="4" t="s">
        <v>105</v>
      </c>
      <c r="B27" s="4" t="s">
        <v>106</v>
      </c>
      <c r="C27" s="12" t="s">
        <v>107</v>
      </c>
      <c r="D27" s="4" t="s">
        <v>108</v>
      </c>
      <c r="E27" s="6"/>
      <c r="F27" s="6"/>
      <c r="G27" s="6"/>
      <c r="H27" s="6"/>
    </row>
    <row r="28" customFormat="false" ht="15" hidden="false" customHeight="false" outlineLevel="0" collapsed="false">
      <c r="A28" s="4" t="s">
        <v>23</v>
      </c>
      <c r="B28" s="4" t="s">
        <v>24</v>
      </c>
      <c r="C28" s="12" t="s">
        <v>25</v>
      </c>
      <c r="D28" s="4" t="s">
        <v>109</v>
      </c>
      <c r="E28" s="6"/>
      <c r="F28" s="6"/>
      <c r="G28" s="6"/>
      <c r="H28" s="6"/>
    </row>
    <row r="29" customFormat="false" ht="15" hidden="false" customHeight="false" outlineLevel="0" collapsed="false">
      <c r="A29" s="4" t="s">
        <v>110</v>
      </c>
      <c r="B29" s="4" t="s">
        <v>111</v>
      </c>
      <c r="C29" s="12" t="s">
        <v>25</v>
      </c>
      <c r="D29" s="4" t="s">
        <v>112</v>
      </c>
      <c r="E29" s="6"/>
      <c r="F29" s="6"/>
      <c r="G29" s="6"/>
      <c r="H29" s="6"/>
    </row>
    <row r="30" customFormat="false" ht="15" hidden="false" customHeight="false" outlineLevel="0" collapsed="false">
      <c r="A30" s="4" t="s">
        <v>113</v>
      </c>
      <c r="B30" s="4" t="s">
        <v>114</v>
      </c>
      <c r="C30" s="12" t="s">
        <v>115</v>
      </c>
      <c r="D30" s="4" t="s">
        <v>116</v>
      </c>
      <c r="E30" s="6"/>
      <c r="F30" s="6"/>
      <c r="G30" s="6"/>
      <c r="H30" s="6"/>
    </row>
    <row r="31" customFormat="false" ht="15" hidden="false" customHeight="false" outlineLevel="0" collapsed="false">
      <c r="A31" s="4" t="s">
        <v>117</v>
      </c>
      <c r="B31" s="4" t="s">
        <v>118</v>
      </c>
      <c r="C31" s="12" t="s">
        <v>115</v>
      </c>
      <c r="D31" s="4" t="s">
        <v>119</v>
      </c>
      <c r="E31" s="6"/>
      <c r="F31" s="6"/>
      <c r="G31" s="6"/>
      <c r="H31" s="6"/>
    </row>
    <row r="32" customFormat="false" ht="15" hidden="false" customHeight="false" outlineLevel="0" collapsed="false">
      <c r="A32" s="4" t="s">
        <v>120</v>
      </c>
      <c r="B32" s="4" t="s">
        <v>121</v>
      </c>
      <c r="C32" s="12" t="s">
        <v>115</v>
      </c>
      <c r="D32" s="4" t="s">
        <v>122</v>
      </c>
      <c r="E32" s="6"/>
      <c r="F32" s="6"/>
      <c r="G32" s="6"/>
      <c r="H32" s="6"/>
    </row>
    <row r="33" customFormat="false" ht="15" hidden="false" customHeight="false" outlineLevel="0" collapsed="false">
      <c r="A33" s="4" t="s">
        <v>123</v>
      </c>
      <c r="B33" s="4" t="s">
        <v>124</v>
      </c>
      <c r="C33" s="12" t="s">
        <v>115</v>
      </c>
      <c r="D33" s="4" t="s">
        <v>125</v>
      </c>
      <c r="E33" s="6"/>
      <c r="F33" s="6"/>
      <c r="G33" s="6"/>
      <c r="H33" s="6"/>
    </row>
    <row r="34" customFormat="false" ht="15" hidden="false" customHeight="false" outlineLevel="0" collapsed="false">
      <c r="A34" s="4" t="s">
        <v>126</v>
      </c>
      <c r="B34" s="4" t="s">
        <v>127</v>
      </c>
      <c r="C34" s="12" t="s">
        <v>25</v>
      </c>
      <c r="D34" s="4"/>
      <c r="E34" s="6"/>
      <c r="F34" s="6"/>
      <c r="G34" s="6"/>
      <c r="H34" s="6"/>
    </row>
    <row r="35" customFormat="false" ht="15" hidden="false" customHeight="false" outlineLevel="0" collapsed="false">
      <c r="A35" s="4" t="s">
        <v>128</v>
      </c>
      <c r="B35" s="4" t="s">
        <v>129</v>
      </c>
      <c r="C35" s="12" t="s">
        <v>25</v>
      </c>
      <c r="D35" s="4" t="s">
        <v>130</v>
      </c>
      <c r="E35" s="6"/>
      <c r="F35" s="6"/>
      <c r="G35" s="6"/>
      <c r="H35" s="6"/>
    </row>
    <row r="36" customFormat="false" ht="15" hidden="false" customHeight="false" outlineLevel="0" collapsed="false">
      <c r="A36" s="4" t="s">
        <v>131</v>
      </c>
      <c r="B36" s="4" t="s">
        <v>132</v>
      </c>
      <c r="C36" s="12" t="s">
        <v>25</v>
      </c>
      <c r="D36" s="4" t="s">
        <v>133</v>
      </c>
      <c r="E36" s="6"/>
      <c r="F36" s="6"/>
      <c r="G36" s="6"/>
      <c r="H36" s="6"/>
    </row>
    <row r="37" customFormat="false" ht="15" hidden="false" customHeight="false" outlineLevel="0" collapsed="false">
      <c r="A37" s="4" t="s">
        <v>134</v>
      </c>
      <c r="B37" s="4" t="s">
        <v>135</v>
      </c>
      <c r="C37" s="12" t="s">
        <v>25</v>
      </c>
      <c r="D37" s="4" t="s">
        <v>136</v>
      </c>
      <c r="E37" s="6"/>
      <c r="F37" s="6"/>
      <c r="G37" s="6"/>
      <c r="H37" s="6"/>
    </row>
    <row r="38" customFormat="false" ht="15" hidden="false" customHeight="false" outlineLevel="0" collapsed="false">
      <c r="A38" s="9" t="s">
        <v>137</v>
      </c>
      <c r="B38" s="9" t="s">
        <v>138</v>
      </c>
      <c r="C38" s="10" t="s">
        <v>62</v>
      </c>
      <c r="D38" s="11"/>
      <c r="E38" s="6"/>
      <c r="F38" s="6"/>
      <c r="G38" s="6"/>
      <c r="H38" s="6"/>
    </row>
    <row r="39" customFormat="false" ht="15" hidden="false" customHeight="false" outlineLevel="0" collapsed="false">
      <c r="A39" s="4" t="s">
        <v>139</v>
      </c>
      <c r="B39" s="4" t="s">
        <v>140</v>
      </c>
      <c r="C39" s="12" t="s">
        <v>25</v>
      </c>
      <c r="D39" s="4"/>
      <c r="E39" s="6"/>
      <c r="F39" s="6"/>
      <c r="G39" s="6"/>
      <c r="H39" s="6"/>
    </row>
    <row r="40" customFormat="false" ht="15" hidden="false" customHeight="false" outlineLevel="0" collapsed="false">
      <c r="A40" s="4" t="s">
        <v>141</v>
      </c>
      <c r="B40" s="4" t="s">
        <v>142</v>
      </c>
      <c r="C40" s="12" t="s">
        <v>25</v>
      </c>
      <c r="D40" s="4" t="s">
        <v>143</v>
      </c>
      <c r="E40" s="6"/>
      <c r="F40" s="6"/>
      <c r="G40" s="6"/>
      <c r="H40" s="6"/>
    </row>
    <row r="41" customFormat="false" ht="15" hidden="false" customHeight="false" outlineLevel="0" collapsed="false">
      <c r="A41" s="4" t="s">
        <v>144</v>
      </c>
      <c r="B41" s="4" t="s">
        <v>145</v>
      </c>
      <c r="C41" s="12" t="s">
        <v>25</v>
      </c>
      <c r="D41" s="4" t="s">
        <v>146</v>
      </c>
      <c r="E41" s="6"/>
      <c r="F41" s="6"/>
      <c r="G41" s="6"/>
      <c r="H41" s="6"/>
    </row>
    <row r="42" customFormat="false" ht="15" hidden="false" customHeight="false" outlineLevel="0" collapsed="false">
      <c r="A42" s="9" t="s">
        <v>147</v>
      </c>
      <c r="B42" s="9" t="s">
        <v>148</v>
      </c>
      <c r="C42" s="10" t="s">
        <v>62</v>
      </c>
      <c r="D42" s="11"/>
      <c r="E42" s="6"/>
      <c r="F42" s="6"/>
      <c r="G42" s="6"/>
      <c r="H42" s="6"/>
    </row>
    <row r="43" customFormat="false" ht="15" hidden="false" customHeight="false" outlineLevel="0" collapsed="false">
      <c r="A43" s="4" t="s">
        <v>149</v>
      </c>
      <c r="B43" s="4" t="s">
        <v>150</v>
      </c>
      <c r="C43" s="12" t="s">
        <v>25</v>
      </c>
      <c r="D43" s="4" t="s">
        <v>151</v>
      </c>
      <c r="E43" s="6"/>
      <c r="F43" s="6"/>
      <c r="G43" s="6"/>
      <c r="H43" s="6"/>
    </row>
    <row r="44" customFormat="false" ht="15" hidden="false" customHeight="false" outlineLevel="0" collapsed="false">
      <c r="A44" s="4" t="s">
        <v>152</v>
      </c>
      <c r="B44" s="4" t="s">
        <v>153</v>
      </c>
      <c r="C44" s="12" t="s">
        <v>62</v>
      </c>
      <c r="D44" s="4"/>
      <c r="E44" s="6"/>
      <c r="F44" s="6"/>
      <c r="G44" s="6"/>
      <c r="H44" s="6"/>
    </row>
    <row r="45" customFormat="false" ht="15" hidden="false" customHeight="false" outlineLevel="0" collapsed="false">
      <c r="A45" s="4" t="s">
        <v>154</v>
      </c>
      <c r="B45" s="4" t="s">
        <v>155</v>
      </c>
      <c r="C45" s="12" t="s">
        <v>25</v>
      </c>
      <c r="D45" s="4"/>
      <c r="E45" s="6"/>
      <c r="F45" s="6"/>
      <c r="G45" s="6"/>
      <c r="H45" s="6"/>
    </row>
  </sheetData>
  <dataValidations count="1">
    <dataValidation allowBlank="true" error="เลือกจากรายการเท่านั้น" errorStyle="stop" errorTitle="สถานะไม่ถูกต้อง" operator="between" showDropDown="false" showErrorMessage="false" showInputMessage="false" sqref="F2:F45" type="list">
      <formula1>"ยังไม่เริ่ม,กำลังทำ,มีเอกสารแล้ว,ทวนสอบแล้ว,ไม่เกี่ยวข้อง"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5" min="4" style="0" width="52"/>
    <col collapsed="false" customWidth="true" hidden="false" outlineLevel="0" max="6" min="6" style="0" width="20"/>
    <col collapsed="false" customWidth="true" hidden="false" outlineLevel="0" max="7" min="7" style="0" width="16"/>
    <col collapsed="false" customWidth="true" hidden="false" outlineLevel="0" max="8" min="8" style="0" width="18"/>
    <col collapsed="false" customWidth="true" hidden="false" outlineLevel="0" max="9" min="9" style="0" width="14"/>
  </cols>
  <sheetData>
    <row r="1" customFormat="false" ht="33.75" hidden="false" customHeight="true" outlineLevel="0" collapsed="false">
      <c r="A1" s="8" t="s">
        <v>17</v>
      </c>
      <c r="B1" s="8" t="s">
        <v>31</v>
      </c>
      <c r="C1" s="8" t="s">
        <v>32</v>
      </c>
      <c r="D1" s="8" t="s">
        <v>156</v>
      </c>
      <c r="E1" s="8" t="s">
        <v>157</v>
      </c>
      <c r="F1" s="8" t="s">
        <v>19</v>
      </c>
      <c r="G1" s="8" t="s">
        <v>20</v>
      </c>
      <c r="H1" s="8" t="s">
        <v>21</v>
      </c>
      <c r="I1" s="8" t="s">
        <v>22</v>
      </c>
    </row>
    <row r="2" customFormat="false" ht="23.85" hidden="false" customHeight="false" outlineLevel="0" collapsed="false">
      <c r="A2" s="9" t="s">
        <v>34</v>
      </c>
      <c r="B2" s="9" t="s">
        <v>158</v>
      </c>
      <c r="C2" s="10" t="s">
        <v>159</v>
      </c>
      <c r="D2" s="13" t="s">
        <v>160</v>
      </c>
      <c r="E2" s="4" t="s">
        <v>161</v>
      </c>
      <c r="F2" s="6"/>
      <c r="G2" s="6"/>
      <c r="H2" s="6"/>
      <c r="I2" s="6"/>
    </row>
    <row r="3" customFormat="false" ht="15" hidden="false" customHeight="false" outlineLevel="0" collapsed="false">
      <c r="A3" s="4" t="s">
        <v>37</v>
      </c>
      <c r="B3" s="4" t="s">
        <v>162</v>
      </c>
      <c r="C3" s="12" t="s">
        <v>163</v>
      </c>
      <c r="D3" s="4" t="s">
        <v>161</v>
      </c>
      <c r="E3" s="4" t="s">
        <v>161</v>
      </c>
      <c r="F3" s="6"/>
      <c r="G3" s="6"/>
      <c r="H3" s="6"/>
      <c r="I3" s="6"/>
    </row>
    <row r="4" customFormat="false" ht="15" hidden="false" customHeight="false" outlineLevel="0" collapsed="false">
      <c r="A4" s="4" t="s">
        <v>41</v>
      </c>
      <c r="B4" s="4" t="s">
        <v>164</v>
      </c>
      <c r="C4" s="12" t="s">
        <v>163</v>
      </c>
      <c r="D4" s="4" t="s">
        <v>161</v>
      </c>
      <c r="E4" s="4" t="s">
        <v>161</v>
      </c>
      <c r="F4" s="6"/>
      <c r="G4" s="6"/>
      <c r="H4" s="6"/>
      <c r="I4" s="6"/>
    </row>
    <row r="5" customFormat="false" ht="23.85" hidden="false" customHeight="false" outlineLevel="0" collapsed="false">
      <c r="A5" s="4" t="s">
        <v>44</v>
      </c>
      <c r="B5" s="4" t="s">
        <v>165</v>
      </c>
      <c r="C5" s="12" t="s">
        <v>159</v>
      </c>
      <c r="D5" s="13" t="s">
        <v>160</v>
      </c>
      <c r="E5" s="4" t="s">
        <v>161</v>
      </c>
      <c r="F5" s="6"/>
      <c r="G5" s="6"/>
      <c r="H5" s="6"/>
      <c r="I5" s="6"/>
    </row>
    <row r="6" customFormat="false" ht="15" hidden="false" customHeight="false" outlineLevel="0" collapsed="false">
      <c r="A6" s="9" t="s">
        <v>49</v>
      </c>
      <c r="B6" s="9" t="s">
        <v>166</v>
      </c>
      <c r="C6" s="10" t="s">
        <v>163</v>
      </c>
      <c r="D6" s="4" t="s">
        <v>161</v>
      </c>
      <c r="E6" s="4" t="s">
        <v>161</v>
      </c>
      <c r="F6" s="6"/>
      <c r="G6" s="6"/>
      <c r="H6" s="6"/>
      <c r="I6" s="6"/>
    </row>
    <row r="7" customFormat="false" ht="15" hidden="false" customHeight="false" outlineLevel="0" collapsed="false">
      <c r="A7" s="4" t="s">
        <v>51</v>
      </c>
      <c r="B7" s="4" t="s">
        <v>167</v>
      </c>
      <c r="C7" s="12" t="s">
        <v>163</v>
      </c>
      <c r="D7" s="4" t="s">
        <v>161</v>
      </c>
      <c r="E7" s="4" t="s">
        <v>161</v>
      </c>
      <c r="F7" s="6"/>
      <c r="G7" s="6"/>
      <c r="H7" s="6"/>
      <c r="I7" s="6"/>
    </row>
    <row r="8" customFormat="false" ht="15" hidden="false" customHeight="false" outlineLevel="0" collapsed="false">
      <c r="A8" s="4" t="s">
        <v>54</v>
      </c>
      <c r="B8" s="4" t="s">
        <v>168</v>
      </c>
      <c r="C8" s="12" t="s">
        <v>163</v>
      </c>
      <c r="D8" s="4" t="s">
        <v>161</v>
      </c>
      <c r="E8" s="4" t="s">
        <v>161</v>
      </c>
      <c r="F8" s="6"/>
      <c r="G8" s="6"/>
      <c r="H8" s="6"/>
      <c r="I8" s="6"/>
    </row>
    <row r="9" customFormat="false" ht="15" hidden="false" customHeight="false" outlineLevel="0" collapsed="false">
      <c r="A9" s="4" t="s">
        <v>57</v>
      </c>
      <c r="B9" s="4" t="s">
        <v>169</v>
      </c>
      <c r="C9" s="12" t="s">
        <v>163</v>
      </c>
      <c r="D9" s="4" t="s">
        <v>161</v>
      </c>
      <c r="E9" s="4" t="s">
        <v>161</v>
      </c>
      <c r="F9" s="6"/>
      <c r="G9" s="6"/>
      <c r="H9" s="6"/>
      <c r="I9" s="6"/>
    </row>
    <row r="10" customFormat="false" ht="15" hidden="false" customHeight="false" outlineLevel="0" collapsed="false">
      <c r="A10" s="4" t="s">
        <v>170</v>
      </c>
      <c r="B10" s="4" t="s">
        <v>171</v>
      </c>
      <c r="C10" s="12" t="s">
        <v>93</v>
      </c>
      <c r="D10" s="4" t="s">
        <v>161</v>
      </c>
      <c r="E10" s="4" t="s">
        <v>161</v>
      </c>
      <c r="F10" s="6"/>
      <c r="G10" s="6"/>
      <c r="H10" s="6"/>
      <c r="I10" s="6"/>
    </row>
    <row r="11" customFormat="false" ht="23.85" hidden="false" customHeight="false" outlineLevel="0" collapsed="false">
      <c r="A11" s="9" t="s">
        <v>60</v>
      </c>
      <c r="B11" s="9" t="s">
        <v>172</v>
      </c>
      <c r="C11" s="10" t="s">
        <v>93</v>
      </c>
      <c r="D11" s="13" t="s">
        <v>173</v>
      </c>
      <c r="E11" s="4" t="s">
        <v>161</v>
      </c>
      <c r="F11" s="6"/>
      <c r="G11" s="6"/>
      <c r="H11" s="6"/>
      <c r="I11" s="6"/>
    </row>
    <row r="12" customFormat="false" ht="15" hidden="false" customHeight="false" outlineLevel="0" collapsed="false">
      <c r="A12" s="4" t="s">
        <v>63</v>
      </c>
      <c r="B12" s="4" t="s">
        <v>174</v>
      </c>
      <c r="C12" s="12" t="s">
        <v>163</v>
      </c>
      <c r="D12" s="4" t="s">
        <v>161</v>
      </c>
      <c r="E12" s="4" t="s">
        <v>161</v>
      </c>
      <c r="F12" s="6"/>
      <c r="G12" s="6"/>
      <c r="H12" s="6"/>
      <c r="I12" s="6"/>
    </row>
    <row r="13" customFormat="false" ht="15" hidden="false" customHeight="false" outlineLevel="0" collapsed="false">
      <c r="A13" s="4" t="s">
        <v>66</v>
      </c>
      <c r="B13" s="4" t="s">
        <v>175</v>
      </c>
      <c r="C13" s="12" t="s">
        <v>93</v>
      </c>
      <c r="D13" s="13" t="s">
        <v>176</v>
      </c>
      <c r="E13" s="4" t="s">
        <v>161</v>
      </c>
      <c r="F13" s="6"/>
      <c r="G13" s="6"/>
      <c r="H13" s="6"/>
      <c r="I13" s="6"/>
    </row>
    <row r="14" customFormat="false" ht="15" hidden="false" customHeight="false" outlineLevel="0" collapsed="false">
      <c r="A14" s="4" t="s">
        <v>69</v>
      </c>
      <c r="B14" s="4" t="s">
        <v>177</v>
      </c>
      <c r="C14" s="12" t="s">
        <v>93</v>
      </c>
      <c r="D14" s="4" t="s">
        <v>161</v>
      </c>
      <c r="E14" s="4" t="s">
        <v>161</v>
      </c>
      <c r="F14" s="6"/>
      <c r="G14" s="6"/>
      <c r="H14" s="6"/>
      <c r="I14" s="6"/>
    </row>
    <row r="15" customFormat="false" ht="15" hidden="false" customHeight="false" outlineLevel="0" collapsed="false">
      <c r="A15" s="4" t="s">
        <v>178</v>
      </c>
      <c r="B15" s="4" t="s">
        <v>179</v>
      </c>
      <c r="C15" s="12" t="s">
        <v>93</v>
      </c>
      <c r="D15" s="4" t="s">
        <v>161</v>
      </c>
      <c r="E15" s="4" t="s">
        <v>161</v>
      </c>
      <c r="F15" s="6"/>
      <c r="G15" s="6"/>
      <c r="H15" s="6"/>
      <c r="I15" s="6"/>
    </row>
    <row r="16" customFormat="false" ht="15" hidden="false" customHeight="false" outlineLevel="0" collapsed="false">
      <c r="A16" s="4" t="s">
        <v>180</v>
      </c>
      <c r="B16" s="4" t="s">
        <v>181</v>
      </c>
      <c r="C16" s="12" t="s">
        <v>93</v>
      </c>
      <c r="D16" s="4" t="s">
        <v>161</v>
      </c>
      <c r="E16" s="4" t="s">
        <v>161</v>
      </c>
      <c r="F16" s="6"/>
      <c r="G16" s="6"/>
      <c r="H16" s="6"/>
      <c r="I16" s="6"/>
    </row>
    <row r="17" customFormat="false" ht="15" hidden="false" customHeight="false" outlineLevel="0" collapsed="false">
      <c r="A17" s="9" t="s">
        <v>72</v>
      </c>
      <c r="B17" s="9" t="s">
        <v>182</v>
      </c>
      <c r="C17" s="10" t="s">
        <v>25</v>
      </c>
      <c r="D17" s="4" t="s">
        <v>161</v>
      </c>
      <c r="E17" s="4" t="s">
        <v>161</v>
      </c>
      <c r="F17" s="6"/>
      <c r="G17" s="6"/>
      <c r="H17" s="6"/>
      <c r="I17" s="6"/>
    </row>
    <row r="18" customFormat="false" ht="15" hidden="false" customHeight="false" outlineLevel="0" collapsed="false">
      <c r="A18" s="4" t="s">
        <v>183</v>
      </c>
      <c r="B18" s="4" t="s">
        <v>184</v>
      </c>
      <c r="C18" s="12" t="s">
        <v>62</v>
      </c>
      <c r="D18" s="4" t="s">
        <v>161</v>
      </c>
      <c r="E18" s="4" t="s">
        <v>161</v>
      </c>
      <c r="F18" s="6"/>
      <c r="G18" s="6"/>
      <c r="H18" s="6"/>
      <c r="I18" s="6"/>
    </row>
    <row r="19" customFormat="false" ht="15" hidden="false" customHeight="false" outlineLevel="0" collapsed="false">
      <c r="A19" s="4" t="s">
        <v>88</v>
      </c>
      <c r="B19" s="4" t="s">
        <v>185</v>
      </c>
      <c r="C19" s="12" t="s">
        <v>25</v>
      </c>
      <c r="D19" s="4" t="s">
        <v>161</v>
      </c>
      <c r="E19" s="4" t="s">
        <v>161</v>
      </c>
      <c r="F19" s="6"/>
      <c r="G19" s="6"/>
      <c r="H19" s="6"/>
      <c r="I19" s="6"/>
    </row>
    <row r="20" customFormat="false" ht="15" hidden="false" customHeight="false" outlineLevel="0" collapsed="false">
      <c r="A20" s="4" t="s">
        <v>91</v>
      </c>
      <c r="B20" s="4" t="s">
        <v>186</v>
      </c>
      <c r="C20" s="12" t="s">
        <v>163</v>
      </c>
      <c r="D20" s="4" t="s">
        <v>161</v>
      </c>
      <c r="E20" s="4" t="s">
        <v>161</v>
      </c>
      <c r="F20" s="6"/>
      <c r="G20" s="6"/>
      <c r="H20" s="6"/>
      <c r="I20" s="6"/>
    </row>
    <row r="21" customFormat="false" ht="15" hidden="false" customHeight="false" outlineLevel="0" collapsed="false">
      <c r="A21" s="4" t="s">
        <v>95</v>
      </c>
      <c r="B21" s="4" t="s">
        <v>187</v>
      </c>
      <c r="C21" s="12" t="s">
        <v>93</v>
      </c>
      <c r="D21" s="4" t="s">
        <v>161</v>
      </c>
      <c r="E21" s="4" t="s">
        <v>161</v>
      </c>
      <c r="F21" s="6"/>
      <c r="G21" s="6"/>
      <c r="H21" s="6"/>
      <c r="I21" s="6"/>
    </row>
    <row r="22" customFormat="false" ht="15" hidden="false" customHeight="false" outlineLevel="0" collapsed="false">
      <c r="A22" s="4" t="s">
        <v>98</v>
      </c>
      <c r="B22" s="4" t="s">
        <v>188</v>
      </c>
      <c r="C22" s="12" t="s">
        <v>115</v>
      </c>
      <c r="D22" s="4" t="s">
        <v>161</v>
      </c>
      <c r="E22" s="4" t="s">
        <v>161</v>
      </c>
      <c r="F22" s="6"/>
      <c r="G22" s="6"/>
      <c r="H22" s="6"/>
      <c r="I22" s="6"/>
    </row>
    <row r="23" customFormat="false" ht="15" hidden="false" customHeight="false" outlineLevel="0" collapsed="false">
      <c r="A23" s="4" t="s">
        <v>189</v>
      </c>
      <c r="B23" s="4" t="s">
        <v>190</v>
      </c>
      <c r="C23" s="12" t="s">
        <v>93</v>
      </c>
      <c r="D23" s="4" t="s">
        <v>161</v>
      </c>
      <c r="E23" s="4" t="s">
        <v>161</v>
      </c>
      <c r="F23" s="6"/>
      <c r="G23" s="6"/>
      <c r="H23" s="6"/>
      <c r="I23" s="6"/>
    </row>
    <row r="24" customFormat="false" ht="15" hidden="false" customHeight="false" outlineLevel="0" collapsed="false">
      <c r="A24" s="9" t="s">
        <v>101</v>
      </c>
      <c r="B24" s="9" t="s">
        <v>191</v>
      </c>
      <c r="C24" s="10" t="s">
        <v>25</v>
      </c>
      <c r="D24" s="4" t="s">
        <v>161</v>
      </c>
      <c r="E24" s="4" t="s">
        <v>161</v>
      </c>
      <c r="F24" s="6"/>
      <c r="G24" s="6"/>
      <c r="H24" s="6"/>
      <c r="I24" s="6"/>
    </row>
    <row r="25" customFormat="false" ht="15" hidden="false" customHeight="false" outlineLevel="0" collapsed="false">
      <c r="A25" s="4" t="s">
        <v>103</v>
      </c>
      <c r="B25" s="4" t="s">
        <v>192</v>
      </c>
      <c r="C25" s="12" t="s">
        <v>62</v>
      </c>
      <c r="D25" s="4" t="s">
        <v>161</v>
      </c>
      <c r="E25" s="4" t="s">
        <v>161</v>
      </c>
      <c r="F25" s="6"/>
      <c r="G25" s="6"/>
      <c r="H25" s="6"/>
      <c r="I25" s="6"/>
    </row>
    <row r="26" customFormat="false" ht="15" hidden="false" customHeight="false" outlineLevel="0" collapsed="false">
      <c r="A26" s="4" t="s">
        <v>105</v>
      </c>
      <c r="B26" s="4" t="s">
        <v>193</v>
      </c>
      <c r="C26" s="12" t="s">
        <v>25</v>
      </c>
      <c r="D26" s="4" t="s">
        <v>161</v>
      </c>
      <c r="E26" s="4" t="s">
        <v>161</v>
      </c>
      <c r="F26" s="6"/>
      <c r="G26" s="6"/>
      <c r="H26" s="6"/>
      <c r="I26" s="6"/>
    </row>
    <row r="27" customFormat="false" ht="15" hidden="false" customHeight="false" outlineLevel="0" collapsed="false">
      <c r="A27" s="4" t="s">
        <v>23</v>
      </c>
      <c r="B27" s="4" t="s">
        <v>194</v>
      </c>
      <c r="C27" s="12" t="s">
        <v>163</v>
      </c>
      <c r="D27" s="4" t="s">
        <v>161</v>
      </c>
      <c r="E27" s="4" t="s">
        <v>161</v>
      </c>
      <c r="F27" s="6"/>
      <c r="G27" s="6"/>
      <c r="H27" s="6"/>
      <c r="I27" s="6"/>
    </row>
    <row r="28" customFormat="false" ht="15" hidden="false" customHeight="false" outlineLevel="0" collapsed="false">
      <c r="A28" s="9" t="s">
        <v>137</v>
      </c>
      <c r="B28" s="9" t="s">
        <v>195</v>
      </c>
      <c r="C28" s="10" t="s">
        <v>25</v>
      </c>
      <c r="D28" s="4" t="s">
        <v>161</v>
      </c>
      <c r="E28" s="4" t="s">
        <v>161</v>
      </c>
      <c r="F28" s="6"/>
      <c r="G28" s="6"/>
      <c r="H28" s="6"/>
      <c r="I28" s="6"/>
    </row>
    <row r="29" customFormat="false" ht="15" hidden="false" customHeight="false" outlineLevel="0" collapsed="false">
      <c r="A29" s="4" t="s">
        <v>139</v>
      </c>
      <c r="B29" s="4" t="s">
        <v>196</v>
      </c>
      <c r="C29" s="12" t="s">
        <v>62</v>
      </c>
      <c r="D29" s="4" t="s">
        <v>161</v>
      </c>
      <c r="E29" s="4" t="s">
        <v>161</v>
      </c>
      <c r="F29" s="6"/>
      <c r="G29" s="6"/>
      <c r="H29" s="6"/>
      <c r="I29" s="6"/>
    </row>
    <row r="30" customFormat="false" ht="15" hidden="false" customHeight="false" outlineLevel="0" collapsed="false">
      <c r="A30" s="4" t="s">
        <v>141</v>
      </c>
      <c r="B30" s="4" t="s">
        <v>197</v>
      </c>
      <c r="C30" s="12" t="s">
        <v>93</v>
      </c>
      <c r="D30" s="4" t="s">
        <v>161</v>
      </c>
      <c r="E30" s="4" t="s">
        <v>161</v>
      </c>
      <c r="F30" s="6"/>
      <c r="G30" s="6"/>
      <c r="H30" s="6"/>
      <c r="I30" s="6"/>
    </row>
    <row r="31" customFormat="false" ht="15" hidden="false" customHeight="false" outlineLevel="0" collapsed="false">
      <c r="A31" s="4" t="s">
        <v>144</v>
      </c>
      <c r="B31" s="4" t="s">
        <v>198</v>
      </c>
      <c r="C31" s="12" t="s">
        <v>25</v>
      </c>
      <c r="D31" s="4" t="s">
        <v>161</v>
      </c>
      <c r="E31" s="4" t="s">
        <v>161</v>
      </c>
      <c r="F31" s="6"/>
      <c r="G31" s="6"/>
      <c r="H31" s="6"/>
      <c r="I31" s="6"/>
    </row>
    <row r="32" customFormat="false" ht="15" hidden="false" customHeight="false" outlineLevel="0" collapsed="false">
      <c r="A32" s="9" t="s">
        <v>147</v>
      </c>
      <c r="B32" s="9" t="s">
        <v>199</v>
      </c>
      <c r="C32" s="10" t="s">
        <v>25</v>
      </c>
      <c r="D32" s="13" t="s">
        <v>200</v>
      </c>
      <c r="E32" s="13" t="s">
        <v>201</v>
      </c>
      <c r="F32" s="6"/>
      <c r="G32" s="6"/>
      <c r="H32" s="6"/>
      <c r="I32" s="6"/>
    </row>
    <row r="33" customFormat="false" ht="15" hidden="false" customHeight="false" outlineLevel="0" collapsed="false">
      <c r="A33" s="4" t="s">
        <v>149</v>
      </c>
      <c r="B33" s="4" t="s">
        <v>202</v>
      </c>
      <c r="C33" s="12" t="s">
        <v>62</v>
      </c>
      <c r="D33" s="4" t="s">
        <v>161</v>
      </c>
      <c r="E33" s="4" t="s">
        <v>161</v>
      </c>
      <c r="F33" s="6"/>
      <c r="G33" s="6"/>
      <c r="H33" s="6"/>
      <c r="I33" s="6"/>
    </row>
    <row r="34" customFormat="false" ht="15" hidden="false" customHeight="false" outlineLevel="0" collapsed="false">
      <c r="A34" s="4" t="s">
        <v>152</v>
      </c>
      <c r="B34" s="4" t="s">
        <v>203</v>
      </c>
      <c r="C34" s="12" t="s">
        <v>25</v>
      </c>
      <c r="D34" s="4" t="s">
        <v>161</v>
      </c>
      <c r="E34" s="4" t="s">
        <v>161</v>
      </c>
      <c r="F34" s="6"/>
      <c r="G34" s="6"/>
      <c r="H34" s="6"/>
      <c r="I34" s="6"/>
    </row>
    <row r="35" customFormat="false" ht="15" hidden="false" customHeight="false" outlineLevel="0" collapsed="false">
      <c r="A35" s="4" t="s">
        <v>154</v>
      </c>
      <c r="B35" s="4" t="s">
        <v>204</v>
      </c>
      <c r="C35" s="12" t="s">
        <v>93</v>
      </c>
      <c r="D35" s="4" t="s">
        <v>161</v>
      </c>
      <c r="E35" s="4" t="s">
        <v>161</v>
      </c>
      <c r="F35" s="6"/>
      <c r="G35" s="6"/>
      <c r="H35" s="6"/>
      <c r="I35" s="6"/>
    </row>
    <row r="36" customFormat="false" ht="15" hidden="false" customHeight="false" outlineLevel="0" collapsed="false">
      <c r="A36" s="9" t="s">
        <v>205</v>
      </c>
      <c r="B36" s="9" t="s">
        <v>206</v>
      </c>
      <c r="C36" s="10" t="s">
        <v>107</v>
      </c>
      <c r="D36" s="4" t="s">
        <v>161</v>
      </c>
      <c r="E36" s="4" t="s">
        <v>161</v>
      </c>
      <c r="F36" s="6"/>
      <c r="G36" s="6"/>
      <c r="H36" s="6"/>
      <c r="I36" s="6"/>
    </row>
    <row r="37" customFormat="false" ht="15" hidden="false" customHeight="false" outlineLevel="0" collapsed="false">
      <c r="A37" s="4" t="s">
        <v>207</v>
      </c>
      <c r="B37" s="4" t="s">
        <v>208</v>
      </c>
      <c r="C37" s="12" t="s">
        <v>93</v>
      </c>
      <c r="D37" s="4" t="s">
        <v>161</v>
      </c>
      <c r="E37" s="4" t="s">
        <v>161</v>
      </c>
      <c r="F37" s="6"/>
      <c r="G37" s="6"/>
      <c r="H37" s="6"/>
      <c r="I37" s="6"/>
    </row>
    <row r="38" customFormat="false" ht="15" hidden="false" customHeight="false" outlineLevel="0" collapsed="false">
      <c r="A38" s="4" t="s">
        <v>209</v>
      </c>
      <c r="B38" s="4" t="s">
        <v>210</v>
      </c>
      <c r="C38" s="12" t="s">
        <v>93</v>
      </c>
      <c r="D38" s="4" t="s">
        <v>161</v>
      </c>
      <c r="E38" s="4" t="s">
        <v>161</v>
      </c>
      <c r="F38" s="6"/>
      <c r="G38" s="6"/>
      <c r="H38" s="6"/>
      <c r="I38" s="6"/>
    </row>
    <row r="39" customFormat="false" ht="15" hidden="false" customHeight="false" outlineLevel="0" collapsed="false">
      <c r="A39" s="4" t="s">
        <v>211</v>
      </c>
      <c r="B39" s="4" t="s">
        <v>212</v>
      </c>
      <c r="C39" s="12" t="s">
        <v>25</v>
      </c>
      <c r="D39" s="4" t="s">
        <v>161</v>
      </c>
      <c r="E39" s="4" t="s">
        <v>161</v>
      </c>
      <c r="F39" s="6"/>
      <c r="G39" s="6"/>
      <c r="H39" s="6"/>
      <c r="I39" s="6"/>
    </row>
    <row r="40" customFormat="false" ht="35.05" hidden="false" customHeight="false" outlineLevel="0" collapsed="false">
      <c r="A40" s="9" t="s">
        <v>213</v>
      </c>
      <c r="B40" s="9" t="s">
        <v>214</v>
      </c>
      <c r="C40" s="10" t="s">
        <v>107</v>
      </c>
      <c r="D40" s="13" t="s">
        <v>215</v>
      </c>
      <c r="E40" s="13" t="s">
        <v>216</v>
      </c>
      <c r="F40" s="6"/>
      <c r="G40" s="6"/>
      <c r="H40" s="6"/>
      <c r="I40" s="6"/>
    </row>
    <row r="41" customFormat="false" ht="23.85" hidden="false" customHeight="false" outlineLevel="0" collapsed="false">
      <c r="A41" s="9" t="s">
        <v>217</v>
      </c>
      <c r="B41" s="9" t="s">
        <v>218</v>
      </c>
      <c r="C41" s="10" t="s">
        <v>219</v>
      </c>
      <c r="D41" s="13" t="s">
        <v>220</v>
      </c>
      <c r="E41" s="4" t="s">
        <v>161</v>
      </c>
      <c r="F41" s="6"/>
      <c r="G41" s="6"/>
      <c r="H41" s="6"/>
      <c r="I41" s="6"/>
    </row>
    <row r="42" customFormat="false" ht="15" hidden="false" customHeight="false" outlineLevel="0" collapsed="false">
      <c r="A42" s="4" t="s">
        <v>221</v>
      </c>
      <c r="B42" s="4" t="s">
        <v>222</v>
      </c>
      <c r="C42" s="12" t="s">
        <v>62</v>
      </c>
      <c r="D42" s="4" t="s">
        <v>161</v>
      </c>
      <c r="E42" s="4" t="s">
        <v>161</v>
      </c>
      <c r="F42" s="6"/>
      <c r="G42" s="6"/>
      <c r="H42" s="6"/>
      <c r="I42" s="6"/>
    </row>
    <row r="43" customFormat="false" ht="15" hidden="false" customHeight="false" outlineLevel="0" collapsed="false">
      <c r="A43" s="4" t="s">
        <v>223</v>
      </c>
      <c r="B43" s="4" t="s">
        <v>224</v>
      </c>
      <c r="C43" s="12" t="s">
        <v>93</v>
      </c>
      <c r="D43" s="4" t="s">
        <v>161</v>
      </c>
      <c r="E43" s="4" t="s">
        <v>161</v>
      </c>
      <c r="F43" s="6"/>
      <c r="G43" s="6"/>
      <c r="H43" s="6"/>
      <c r="I43" s="6"/>
    </row>
    <row r="44" customFormat="false" ht="15" hidden="false" customHeight="false" outlineLevel="0" collapsed="false">
      <c r="A44" s="4" t="s">
        <v>225</v>
      </c>
      <c r="B44" s="4" t="s">
        <v>226</v>
      </c>
      <c r="C44" s="12" t="s">
        <v>93</v>
      </c>
      <c r="D44" s="13" t="s">
        <v>227</v>
      </c>
      <c r="E44" s="4" t="s">
        <v>161</v>
      </c>
      <c r="F44" s="6"/>
      <c r="G44" s="6"/>
      <c r="H44" s="6"/>
      <c r="I44" s="6"/>
    </row>
    <row r="45" customFormat="false" ht="15" hidden="false" customHeight="false" outlineLevel="0" collapsed="false">
      <c r="A45" s="9" t="s">
        <v>228</v>
      </c>
      <c r="B45" s="9" t="s">
        <v>229</v>
      </c>
      <c r="C45" s="10" t="s">
        <v>219</v>
      </c>
      <c r="D45" s="4" t="s">
        <v>161</v>
      </c>
      <c r="E45" s="4" t="s">
        <v>161</v>
      </c>
      <c r="F45" s="6"/>
      <c r="G45" s="6"/>
      <c r="H45" s="6"/>
      <c r="I45" s="6"/>
    </row>
    <row r="46" customFormat="false" ht="15" hidden="false" customHeight="false" outlineLevel="0" collapsed="false">
      <c r="A46" s="4" t="s">
        <v>230</v>
      </c>
      <c r="B46" s="4" t="s">
        <v>231</v>
      </c>
      <c r="C46" s="12" t="s">
        <v>62</v>
      </c>
      <c r="D46" s="4" t="s">
        <v>161</v>
      </c>
      <c r="E46" s="4" t="s">
        <v>161</v>
      </c>
      <c r="F46" s="6"/>
      <c r="G46" s="6"/>
      <c r="H46" s="6"/>
      <c r="I46" s="6"/>
    </row>
    <row r="47" customFormat="false" ht="15" hidden="false" customHeight="false" outlineLevel="0" collapsed="false">
      <c r="A47" s="4" t="s">
        <v>232</v>
      </c>
      <c r="B47" s="4" t="s">
        <v>233</v>
      </c>
      <c r="C47" s="12" t="s">
        <v>163</v>
      </c>
      <c r="D47" s="4" t="s">
        <v>161</v>
      </c>
      <c r="E47" s="4" t="s">
        <v>161</v>
      </c>
      <c r="F47" s="6"/>
      <c r="G47" s="6"/>
      <c r="H47" s="6"/>
      <c r="I47" s="6"/>
    </row>
    <row r="48" customFormat="false" ht="15" hidden="false" customHeight="false" outlineLevel="0" collapsed="false">
      <c r="A48" s="4" t="s">
        <v>234</v>
      </c>
      <c r="B48" s="4" t="s">
        <v>235</v>
      </c>
      <c r="C48" s="12" t="s">
        <v>163</v>
      </c>
      <c r="D48" s="4" t="s">
        <v>161</v>
      </c>
      <c r="E48" s="4" t="s">
        <v>161</v>
      </c>
      <c r="F48" s="6"/>
      <c r="G48" s="6"/>
      <c r="H48" s="6"/>
      <c r="I48" s="6"/>
    </row>
    <row r="49" customFormat="false" ht="15" hidden="false" customHeight="false" outlineLevel="0" collapsed="false">
      <c r="A49" s="4" t="s">
        <v>236</v>
      </c>
      <c r="B49" s="4" t="s">
        <v>237</v>
      </c>
      <c r="C49" s="12" t="s">
        <v>93</v>
      </c>
      <c r="D49" s="4" t="s">
        <v>161</v>
      </c>
      <c r="E49" s="4" t="s">
        <v>161</v>
      </c>
      <c r="F49" s="6"/>
      <c r="G49" s="6"/>
      <c r="H49" s="6"/>
      <c r="I49" s="6"/>
    </row>
    <row r="50" customFormat="false" ht="15" hidden="false" customHeight="false" outlineLevel="0" collapsed="false">
      <c r="A50" s="4" t="s">
        <v>238</v>
      </c>
      <c r="B50" s="4" t="s">
        <v>239</v>
      </c>
      <c r="C50" s="12" t="s">
        <v>25</v>
      </c>
      <c r="D50" s="4" t="s">
        <v>161</v>
      </c>
      <c r="E50" s="4" t="s">
        <v>161</v>
      </c>
      <c r="F50" s="6"/>
      <c r="G50" s="6"/>
      <c r="H50" s="6"/>
      <c r="I50" s="6"/>
    </row>
    <row r="51" customFormat="false" ht="15" hidden="false" customHeight="false" outlineLevel="0" collapsed="false">
      <c r="A51" s="4" t="s">
        <v>240</v>
      </c>
      <c r="B51" s="4" t="s">
        <v>241</v>
      </c>
      <c r="C51" s="12" t="s">
        <v>163</v>
      </c>
      <c r="D51" s="4" t="s">
        <v>161</v>
      </c>
      <c r="E51" s="4" t="s">
        <v>161</v>
      </c>
      <c r="F51" s="6"/>
      <c r="G51" s="6"/>
      <c r="H51" s="6"/>
      <c r="I51" s="6"/>
    </row>
    <row r="52" customFormat="false" ht="15" hidden="false" customHeight="false" outlineLevel="0" collapsed="false">
      <c r="A52" s="4" t="s">
        <v>242</v>
      </c>
      <c r="B52" s="4" t="s">
        <v>243</v>
      </c>
      <c r="C52" s="12" t="s">
        <v>93</v>
      </c>
      <c r="D52" s="4" t="s">
        <v>161</v>
      </c>
      <c r="E52" s="4" t="s">
        <v>161</v>
      </c>
      <c r="F52" s="6"/>
      <c r="G52" s="6"/>
      <c r="H52" s="6"/>
      <c r="I52" s="6"/>
    </row>
    <row r="53" customFormat="false" ht="15" hidden="false" customHeight="false" outlineLevel="0" collapsed="false">
      <c r="A53" s="4" t="s">
        <v>244</v>
      </c>
      <c r="B53" s="4" t="s">
        <v>245</v>
      </c>
      <c r="C53" s="12" t="s">
        <v>25</v>
      </c>
      <c r="D53" s="4" t="s">
        <v>161</v>
      </c>
      <c r="E53" s="4" t="s">
        <v>161</v>
      </c>
      <c r="F53" s="6"/>
      <c r="G53" s="6"/>
      <c r="H53" s="6"/>
      <c r="I53" s="6"/>
    </row>
    <row r="54" customFormat="false" ht="15" hidden="false" customHeight="false" outlineLevel="0" collapsed="false">
      <c r="A54" s="9" t="s">
        <v>246</v>
      </c>
      <c r="B54" s="9" t="s">
        <v>247</v>
      </c>
      <c r="C54" s="10" t="s">
        <v>25</v>
      </c>
      <c r="D54" s="4" t="s">
        <v>161</v>
      </c>
      <c r="E54" s="4" t="s">
        <v>161</v>
      </c>
      <c r="F54" s="6"/>
      <c r="G54" s="6"/>
      <c r="H54" s="6"/>
      <c r="I54" s="6"/>
    </row>
    <row r="55" customFormat="false" ht="15" hidden="false" customHeight="false" outlineLevel="0" collapsed="false">
      <c r="A55" s="9" t="s">
        <v>248</v>
      </c>
      <c r="B55" s="9" t="s">
        <v>249</v>
      </c>
      <c r="C55" s="10" t="s">
        <v>25</v>
      </c>
      <c r="D55" s="4" t="s">
        <v>161</v>
      </c>
      <c r="E55" s="4" t="s">
        <v>161</v>
      </c>
      <c r="F55" s="6"/>
      <c r="G55" s="6"/>
      <c r="H55" s="6"/>
      <c r="I55" s="6"/>
    </row>
    <row r="56" customFormat="false" ht="15" hidden="false" customHeight="false" outlineLevel="0" collapsed="false">
      <c r="A56" s="4" t="s">
        <v>250</v>
      </c>
      <c r="B56" s="4" t="s">
        <v>251</v>
      </c>
      <c r="C56" s="12" t="s">
        <v>62</v>
      </c>
      <c r="D56" s="4" t="s">
        <v>161</v>
      </c>
      <c r="E56" s="4" t="s">
        <v>161</v>
      </c>
      <c r="F56" s="6"/>
      <c r="G56" s="6"/>
      <c r="H56" s="6"/>
      <c r="I56" s="6"/>
    </row>
    <row r="57" customFormat="false" ht="15" hidden="false" customHeight="false" outlineLevel="0" collapsed="false">
      <c r="A57" s="4" t="s">
        <v>252</v>
      </c>
      <c r="B57" s="4" t="s">
        <v>253</v>
      </c>
      <c r="C57" s="12" t="s">
        <v>25</v>
      </c>
      <c r="D57" s="4" t="s">
        <v>161</v>
      </c>
      <c r="E57" s="4" t="s">
        <v>161</v>
      </c>
      <c r="F57" s="6"/>
      <c r="G57" s="6"/>
      <c r="H57" s="6"/>
      <c r="I57" s="6"/>
    </row>
    <row r="58" customFormat="false" ht="15" hidden="false" customHeight="false" outlineLevel="0" collapsed="false">
      <c r="A58" s="4" t="s">
        <v>254</v>
      </c>
      <c r="B58" s="4" t="s">
        <v>255</v>
      </c>
      <c r="C58" s="12" t="s">
        <v>25</v>
      </c>
      <c r="D58" s="4" t="s">
        <v>161</v>
      </c>
      <c r="E58" s="4" t="s">
        <v>161</v>
      </c>
      <c r="F58" s="6"/>
      <c r="G58" s="6"/>
      <c r="H58" s="6"/>
      <c r="I58" s="6"/>
    </row>
    <row r="59" customFormat="false" ht="23.85" hidden="false" customHeight="false" outlineLevel="0" collapsed="false">
      <c r="A59" s="9" t="s">
        <v>256</v>
      </c>
      <c r="B59" s="9" t="s">
        <v>257</v>
      </c>
      <c r="C59" s="10" t="s">
        <v>25</v>
      </c>
      <c r="D59" s="13" t="s">
        <v>258</v>
      </c>
      <c r="E59" s="13" t="s">
        <v>259</v>
      </c>
      <c r="F59" s="6"/>
      <c r="G59" s="6"/>
      <c r="H59" s="6"/>
      <c r="I59" s="6"/>
    </row>
  </sheetData>
  <dataValidations count="1">
    <dataValidation allowBlank="true" error="เลือกจากรายการเท่านั้น" errorStyle="stop" errorTitle="สถานะไม่ถูกต้อง" operator="between" showDropDown="false" showErrorMessage="false" showInputMessage="false" sqref="G2:G59" type="list">
      <formula1>"ยังไม่เริ่ม,กำลังทำ,มีเอกสารแล้ว,ทวนสอบแล้ว,ไม่เกี่ยวข้อง"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4"/>
    <col collapsed="false" customWidth="true" hidden="false" outlineLevel="0" max="3" min="3" style="0" width="62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14" t="s">
        <v>260</v>
      </c>
    </row>
    <row r="2" customFormat="false" ht="15" hidden="false" customHeight="true" outlineLevel="0" collapsed="false">
      <c r="A2" s="4" t="s">
        <v>261</v>
      </c>
      <c r="B2" s="4"/>
      <c r="C2" s="4"/>
      <c r="D2" s="4"/>
    </row>
    <row r="4" customFormat="false" ht="15" hidden="false" customHeight="true" outlineLevel="0" collapsed="false">
      <c r="A4" s="15" t="s">
        <v>262</v>
      </c>
      <c r="B4" s="15"/>
      <c r="C4" s="15"/>
      <c r="D4" s="15"/>
      <c r="E4" s="15"/>
      <c r="F4" s="15"/>
      <c r="G4" s="15"/>
    </row>
    <row r="5" customFormat="false" ht="33.75" hidden="false" customHeight="true" outlineLevel="0" collapsed="false">
      <c r="A5" s="8" t="s">
        <v>17</v>
      </c>
      <c r="B5" s="8" t="s">
        <v>31</v>
      </c>
      <c r="C5" s="8" t="s">
        <v>263</v>
      </c>
      <c r="D5" s="8" t="s">
        <v>19</v>
      </c>
      <c r="E5" s="8" t="s">
        <v>20</v>
      </c>
      <c r="F5" s="8" t="s">
        <v>21</v>
      </c>
      <c r="G5" s="8" t="s">
        <v>22</v>
      </c>
    </row>
    <row r="6" customFormat="false" ht="23.85" hidden="false" customHeight="false" outlineLevel="0" collapsed="false">
      <c r="A6" s="4" t="s">
        <v>44</v>
      </c>
      <c r="B6" s="4" t="s">
        <v>264</v>
      </c>
      <c r="C6" s="4" t="s">
        <v>265</v>
      </c>
      <c r="D6" s="6"/>
      <c r="E6" s="6"/>
      <c r="F6" s="6"/>
      <c r="G6" s="6"/>
    </row>
    <row r="7" customFormat="false" ht="15" hidden="false" customHeight="false" outlineLevel="0" collapsed="false">
      <c r="A7" s="4" t="s">
        <v>66</v>
      </c>
      <c r="B7" s="4" t="s">
        <v>175</v>
      </c>
      <c r="C7" s="4" t="s">
        <v>266</v>
      </c>
      <c r="D7" s="6"/>
      <c r="E7" s="6"/>
      <c r="F7" s="6"/>
      <c r="G7" s="6"/>
    </row>
    <row r="8" customFormat="false" ht="15" hidden="false" customHeight="false" outlineLevel="0" collapsed="false">
      <c r="A8" s="4" t="s">
        <v>267</v>
      </c>
      <c r="B8" s="4" t="s">
        <v>268</v>
      </c>
      <c r="C8" s="4" t="s">
        <v>269</v>
      </c>
      <c r="D8" s="6"/>
      <c r="E8" s="6"/>
      <c r="F8" s="6"/>
      <c r="G8" s="6"/>
    </row>
    <row r="9" customFormat="false" ht="15" hidden="false" customHeight="false" outlineLevel="0" collapsed="false">
      <c r="A9" s="4" t="s">
        <v>147</v>
      </c>
      <c r="B9" s="4" t="s">
        <v>199</v>
      </c>
      <c r="C9" s="4" t="s">
        <v>270</v>
      </c>
      <c r="D9" s="6"/>
      <c r="E9" s="6"/>
      <c r="F9" s="6"/>
      <c r="G9" s="6"/>
    </row>
    <row r="10" customFormat="false" ht="15" hidden="false" customHeight="false" outlineLevel="0" collapsed="false">
      <c r="A10" s="4" t="s">
        <v>271</v>
      </c>
      <c r="B10" s="4" t="s">
        <v>272</v>
      </c>
      <c r="C10" s="4" t="s">
        <v>273</v>
      </c>
      <c r="D10" s="6"/>
      <c r="E10" s="6"/>
      <c r="F10" s="6"/>
      <c r="G10" s="6"/>
    </row>
    <row r="11" customFormat="false" ht="15" hidden="false" customHeight="false" outlineLevel="0" collapsed="false">
      <c r="A11" s="4" t="s">
        <v>274</v>
      </c>
      <c r="B11" s="4" t="s">
        <v>275</v>
      </c>
      <c r="C11" s="4" t="s">
        <v>276</v>
      </c>
      <c r="D11" s="6"/>
      <c r="E11" s="6"/>
      <c r="F11" s="6"/>
      <c r="G11" s="6"/>
    </row>
    <row r="12" customFormat="false" ht="15" hidden="false" customHeight="false" outlineLevel="0" collapsed="false">
      <c r="A12" s="4" t="s">
        <v>277</v>
      </c>
      <c r="B12" s="4" t="s">
        <v>278</v>
      </c>
      <c r="C12" s="4" t="s">
        <v>279</v>
      </c>
      <c r="D12" s="6"/>
      <c r="E12" s="6"/>
      <c r="F12" s="6"/>
      <c r="G12" s="6"/>
    </row>
    <row r="13" customFormat="false" ht="15" hidden="false" customHeight="false" outlineLevel="0" collapsed="false">
      <c r="A13" s="4" t="s">
        <v>280</v>
      </c>
      <c r="B13" s="4" t="s">
        <v>281</v>
      </c>
      <c r="C13" s="4" t="s">
        <v>282</v>
      </c>
      <c r="D13" s="6"/>
      <c r="E13" s="6"/>
      <c r="F13" s="6"/>
      <c r="G13" s="6"/>
    </row>
    <row r="14" customFormat="false" ht="15" hidden="false" customHeight="false" outlineLevel="0" collapsed="false">
      <c r="A14" s="4" t="s">
        <v>225</v>
      </c>
      <c r="B14" s="4" t="s">
        <v>226</v>
      </c>
      <c r="C14" s="4" t="s">
        <v>283</v>
      </c>
      <c r="D14" s="6"/>
      <c r="E14" s="6"/>
      <c r="F14" s="6"/>
      <c r="G14" s="6"/>
    </row>
    <row r="15" customFormat="false" ht="15" hidden="false" customHeight="false" outlineLevel="0" collapsed="false">
      <c r="A15" s="4" t="s">
        <v>284</v>
      </c>
      <c r="B15" s="4" t="s">
        <v>285</v>
      </c>
      <c r="C15" s="4" t="s">
        <v>273</v>
      </c>
      <c r="D15" s="6"/>
      <c r="E15" s="6"/>
      <c r="F15" s="6"/>
      <c r="G15" s="6"/>
    </row>
    <row r="16" customFormat="false" ht="15" hidden="false" customHeight="false" outlineLevel="0" collapsed="false">
      <c r="A16" s="4" t="s">
        <v>286</v>
      </c>
      <c r="B16" s="4" t="s">
        <v>287</v>
      </c>
      <c r="C16" s="4"/>
      <c r="D16" s="6"/>
      <c r="E16" s="6"/>
      <c r="F16" s="6"/>
      <c r="G16" s="6"/>
    </row>
    <row r="17" customFormat="false" ht="15" hidden="false" customHeight="false" outlineLevel="0" collapsed="false">
      <c r="A17" s="4" t="s">
        <v>288</v>
      </c>
      <c r="B17" s="4" t="s">
        <v>289</v>
      </c>
      <c r="C17" s="4"/>
      <c r="D17" s="6"/>
      <c r="E17" s="6"/>
      <c r="F17" s="6"/>
      <c r="G17" s="6"/>
    </row>
    <row r="18" customFormat="false" ht="15" hidden="false" customHeight="false" outlineLevel="0" collapsed="false">
      <c r="A18" s="4" t="s">
        <v>290</v>
      </c>
      <c r="B18" s="4" t="s">
        <v>291</v>
      </c>
      <c r="C18" s="4"/>
      <c r="D18" s="6"/>
      <c r="E18" s="6"/>
      <c r="F18" s="6"/>
      <c r="G18" s="6"/>
    </row>
    <row r="20" customFormat="false" ht="15" hidden="false" customHeight="true" outlineLevel="0" collapsed="false">
      <c r="A20" s="15" t="s">
        <v>292</v>
      </c>
      <c r="B20" s="15"/>
      <c r="C20" s="15"/>
      <c r="D20" s="15"/>
      <c r="E20" s="15"/>
      <c r="F20" s="15"/>
      <c r="G20" s="15"/>
    </row>
    <row r="21" customFormat="false" ht="33.75" hidden="false" customHeight="true" outlineLevel="0" collapsed="false">
      <c r="A21" s="8" t="s">
        <v>17</v>
      </c>
      <c r="B21" s="8" t="s">
        <v>31</v>
      </c>
      <c r="C21" s="8" t="s">
        <v>263</v>
      </c>
      <c r="D21" s="8" t="s">
        <v>19</v>
      </c>
      <c r="E21" s="8" t="s">
        <v>20</v>
      </c>
      <c r="F21" s="8" t="s">
        <v>21</v>
      </c>
      <c r="G21" s="8" t="s">
        <v>22</v>
      </c>
    </row>
    <row r="22" customFormat="false" ht="15" hidden="false" customHeight="false" outlineLevel="0" collapsed="false">
      <c r="A22" s="4" t="s">
        <v>147</v>
      </c>
      <c r="B22" s="4" t="s">
        <v>199</v>
      </c>
      <c r="C22" s="4" t="s">
        <v>293</v>
      </c>
      <c r="D22" s="6"/>
      <c r="E22" s="6"/>
      <c r="F22" s="6"/>
      <c r="G22" s="6"/>
    </row>
    <row r="23" customFormat="false" ht="15" hidden="false" customHeight="false" outlineLevel="0" collapsed="false">
      <c r="A23" s="4" t="s">
        <v>271</v>
      </c>
      <c r="B23" s="4" t="s">
        <v>294</v>
      </c>
      <c r="C23" s="4" t="s">
        <v>295</v>
      </c>
      <c r="D23" s="6"/>
      <c r="E23" s="6"/>
      <c r="F23" s="6"/>
      <c r="G23" s="6"/>
    </row>
    <row r="24" customFormat="false" ht="15" hidden="false" customHeight="false" outlineLevel="0" collapsed="false">
      <c r="A24" s="4" t="s">
        <v>274</v>
      </c>
      <c r="B24" s="4" t="s">
        <v>278</v>
      </c>
      <c r="C24" s="4" t="s">
        <v>296</v>
      </c>
      <c r="D24" s="6"/>
      <c r="E24" s="6"/>
      <c r="F24" s="6"/>
      <c r="G24" s="6"/>
    </row>
    <row r="25" customFormat="false" ht="15" hidden="false" customHeight="false" outlineLevel="0" collapsed="false">
      <c r="A25" s="4" t="s">
        <v>277</v>
      </c>
      <c r="B25" s="4" t="s">
        <v>297</v>
      </c>
      <c r="C25" s="4" t="s">
        <v>298</v>
      </c>
      <c r="D25" s="6"/>
      <c r="E25" s="6"/>
      <c r="F25" s="6"/>
      <c r="G25" s="6"/>
    </row>
    <row r="26" customFormat="false" ht="15" hidden="false" customHeight="false" outlineLevel="0" collapsed="false">
      <c r="A26" s="4" t="s">
        <v>256</v>
      </c>
      <c r="B26" s="4" t="s">
        <v>291</v>
      </c>
      <c r="C26" s="4" t="s">
        <v>299</v>
      </c>
      <c r="D26" s="6"/>
      <c r="E26" s="6"/>
      <c r="F26" s="6"/>
      <c r="G26" s="6"/>
    </row>
    <row r="29" customFormat="false" ht="45.75" hidden="false" customHeight="true" outlineLevel="0" collapsed="false">
      <c r="A29" s="16" t="s">
        <v>300</v>
      </c>
      <c r="B29" s="16"/>
      <c r="C29" s="16"/>
      <c r="D29" s="16"/>
      <c r="E29" s="16"/>
      <c r="F29" s="16"/>
      <c r="G29" s="16"/>
    </row>
  </sheetData>
  <mergeCells count="4">
    <mergeCell ref="A2:D2"/>
    <mergeCell ref="A4:G4"/>
    <mergeCell ref="A20:G20"/>
    <mergeCell ref="A29:G29"/>
  </mergeCells>
  <dataValidations count="2">
    <dataValidation allowBlank="true" error="เลือกจากรายการเท่านั้น" errorStyle="stop" errorTitle="สถานะไม่ถูกต้อง" operator="between" showDropDown="false" showErrorMessage="false" showInputMessage="false" sqref="E6:E18" type="list">
      <formula1>"ยังไม่เริ่ม,กำลังทำ,มีเอกสารแล้ว,ทวนสอบแล้ว,ไม่เกี่ยวข้อง"</formula1>
      <formula2>0</formula2>
    </dataValidation>
    <dataValidation allowBlank="true" error="เลือกจากรายการเท่านั้น" errorStyle="stop" errorTitle="สถานะไม่ถูกต้อง" operator="between" showDropDown="false" showErrorMessage="false" showInputMessage="false" sqref="E22:E26" type="list">
      <formula1>"ยังไม่เริ่ม,กำลังทำ,มีเอกสารแล้ว,ทวนสอบแล้ว,ไม่เกี่ยวข้อง"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4"/>
    <col collapsed="false" customWidth="true" hidden="false" outlineLevel="0" max="3" min="3" style="0" width="34"/>
    <col collapsed="false" customWidth="true" hidden="false" outlineLevel="0" max="5" min="4" style="0" width="12"/>
    <col collapsed="false" customWidth="true" hidden="false" outlineLevel="0" max="6" min="6" style="0" width="14"/>
    <col collapsed="false" customWidth="true" hidden="false" outlineLevel="0" max="7" min="7" style="0" width="20"/>
    <col collapsed="false" customWidth="true" hidden="false" outlineLevel="0" max="8" min="8" style="0" width="16"/>
    <col collapsed="false" customWidth="true" hidden="false" outlineLevel="0" max="9" min="9" style="0" width="18"/>
    <col collapsed="false" customWidth="true" hidden="false" outlineLevel="0" max="10" min="10" style="0" width="14"/>
  </cols>
  <sheetData>
    <row r="1" customFormat="false" ht="33.75" hidden="false" customHeight="true" outlineLevel="0" collapsed="false">
      <c r="A1" s="8" t="s">
        <v>17</v>
      </c>
      <c r="B1" s="8" t="s">
        <v>31</v>
      </c>
      <c r="C1" s="8" t="s">
        <v>301</v>
      </c>
      <c r="D1" s="8" t="s">
        <v>302</v>
      </c>
      <c r="E1" s="8" t="s">
        <v>303</v>
      </c>
      <c r="F1" s="8" t="s">
        <v>6</v>
      </c>
      <c r="G1" s="8" t="s">
        <v>19</v>
      </c>
      <c r="H1" s="8" t="s">
        <v>20</v>
      </c>
      <c r="I1" s="8" t="s">
        <v>21</v>
      </c>
      <c r="J1" s="8" t="s">
        <v>22</v>
      </c>
    </row>
    <row r="2" customFormat="false" ht="15" hidden="false" customHeight="false" outlineLevel="0" collapsed="false">
      <c r="A2" s="17" t="s">
        <v>304</v>
      </c>
      <c r="B2" s="4" t="s">
        <v>305</v>
      </c>
      <c r="C2" s="18" t="s">
        <v>306</v>
      </c>
      <c r="D2" s="19" t="s">
        <v>307</v>
      </c>
      <c r="E2" s="19" t="s">
        <v>307</v>
      </c>
      <c r="F2" s="12" t="s">
        <v>25</v>
      </c>
      <c r="G2" s="6"/>
      <c r="H2" s="6"/>
      <c r="I2" s="6"/>
      <c r="J2" s="6"/>
    </row>
    <row r="3" customFormat="false" ht="15" hidden="false" customHeight="false" outlineLevel="0" collapsed="false">
      <c r="A3" s="17" t="s">
        <v>308</v>
      </c>
      <c r="B3" s="4" t="s">
        <v>309</v>
      </c>
      <c r="C3" s="18" t="s">
        <v>306</v>
      </c>
      <c r="D3" s="19" t="s">
        <v>307</v>
      </c>
      <c r="E3" s="19" t="s">
        <v>307</v>
      </c>
      <c r="F3" s="12" t="s">
        <v>25</v>
      </c>
      <c r="G3" s="6"/>
      <c r="H3" s="6"/>
      <c r="I3" s="6"/>
      <c r="J3" s="6"/>
    </row>
    <row r="4" customFormat="false" ht="15" hidden="false" customHeight="false" outlineLevel="0" collapsed="false">
      <c r="A4" s="17" t="s">
        <v>310</v>
      </c>
      <c r="B4" s="4" t="s">
        <v>311</v>
      </c>
      <c r="C4" s="18" t="s">
        <v>306</v>
      </c>
      <c r="D4" s="19" t="s">
        <v>307</v>
      </c>
      <c r="E4" s="19" t="s">
        <v>307</v>
      </c>
      <c r="F4" s="12" t="s">
        <v>25</v>
      </c>
      <c r="G4" s="6"/>
      <c r="H4" s="6"/>
      <c r="I4" s="6"/>
      <c r="J4" s="6"/>
    </row>
    <row r="5" customFormat="false" ht="15" hidden="false" customHeight="false" outlineLevel="0" collapsed="false">
      <c r="A5" s="17" t="s">
        <v>312</v>
      </c>
      <c r="B5" s="4" t="s">
        <v>313</v>
      </c>
      <c r="C5" s="18" t="s">
        <v>306</v>
      </c>
      <c r="D5" s="19" t="s">
        <v>307</v>
      </c>
      <c r="E5" s="19" t="s">
        <v>307</v>
      </c>
      <c r="F5" s="12" t="s">
        <v>25</v>
      </c>
      <c r="G5" s="6"/>
      <c r="H5" s="6"/>
      <c r="I5" s="6"/>
      <c r="J5" s="6"/>
    </row>
    <row r="6" customFormat="false" ht="15" hidden="false" customHeight="false" outlineLevel="0" collapsed="false">
      <c r="A6" s="17" t="s">
        <v>314</v>
      </c>
      <c r="B6" s="4" t="s">
        <v>315</v>
      </c>
      <c r="C6" s="18" t="s">
        <v>306</v>
      </c>
      <c r="D6" s="19" t="s">
        <v>307</v>
      </c>
      <c r="E6" s="19" t="s">
        <v>307</v>
      </c>
      <c r="F6" s="12" t="s">
        <v>163</v>
      </c>
      <c r="G6" s="6"/>
      <c r="H6" s="6"/>
      <c r="I6" s="6"/>
      <c r="J6" s="6"/>
    </row>
    <row r="7" customFormat="false" ht="15" hidden="false" customHeight="false" outlineLevel="0" collapsed="false">
      <c r="A7" s="17" t="s">
        <v>316</v>
      </c>
      <c r="B7" s="4" t="s">
        <v>317</v>
      </c>
      <c r="C7" s="18" t="s">
        <v>306</v>
      </c>
      <c r="D7" s="19" t="s">
        <v>307</v>
      </c>
      <c r="E7" s="19" t="s">
        <v>307</v>
      </c>
      <c r="F7" s="12" t="s">
        <v>25</v>
      </c>
      <c r="G7" s="6"/>
      <c r="H7" s="6"/>
      <c r="I7" s="6"/>
      <c r="J7" s="6"/>
    </row>
    <row r="8" customFormat="false" ht="15" hidden="false" customHeight="false" outlineLevel="0" collapsed="false">
      <c r="A8" s="17" t="s">
        <v>318</v>
      </c>
      <c r="B8" s="4" t="s">
        <v>319</v>
      </c>
      <c r="C8" s="18" t="s">
        <v>320</v>
      </c>
      <c r="D8" s="19" t="s">
        <v>307</v>
      </c>
      <c r="E8" s="19" t="s">
        <v>307</v>
      </c>
      <c r="F8" s="12" t="s">
        <v>25</v>
      </c>
      <c r="G8" s="6"/>
      <c r="H8" s="6"/>
      <c r="I8" s="6"/>
      <c r="J8" s="6"/>
    </row>
    <row r="9" customFormat="false" ht="15" hidden="false" customHeight="false" outlineLevel="0" collapsed="false">
      <c r="A9" s="17" t="s">
        <v>321</v>
      </c>
      <c r="B9" s="4" t="s">
        <v>322</v>
      </c>
      <c r="C9" s="18" t="s">
        <v>306</v>
      </c>
      <c r="D9" s="19" t="s">
        <v>307</v>
      </c>
      <c r="E9" s="19" t="s">
        <v>307</v>
      </c>
      <c r="F9" s="12" t="s">
        <v>25</v>
      </c>
      <c r="G9" s="6"/>
      <c r="H9" s="6"/>
      <c r="I9" s="6"/>
      <c r="J9" s="6"/>
    </row>
    <row r="10" customFormat="false" ht="15" hidden="false" customHeight="false" outlineLevel="0" collapsed="false">
      <c r="A10" s="17" t="s">
        <v>323</v>
      </c>
      <c r="B10" s="4" t="s">
        <v>324</v>
      </c>
      <c r="C10" s="18" t="s">
        <v>306</v>
      </c>
      <c r="D10" s="19" t="s">
        <v>307</v>
      </c>
      <c r="E10" s="19" t="s">
        <v>307</v>
      </c>
      <c r="F10" s="12" t="s">
        <v>25</v>
      </c>
      <c r="G10" s="6"/>
      <c r="H10" s="6"/>
      <c r="I10" s="6"/>
      <c r="J10" s="6"/>
    </row>
    <row r="11" customFormat="false" ht="15" hidden="false" customHeight="false" outlineLevel="0" collapsed="false">
      <c r="A11" s="17" t="s">
        <v>325</v>
      </c>
      <c r="B11" s="4" t="s">
        <v>326</v>
      </c>
      <c r="C11" s="18" t="s">
        <v>306</v>
      </c>
      <c r="D11" s="19" t="s">
        <v>307</v>
      </c>
      <c r="E11" s="19" t="s">
        <v>307</v>
      </c>
      <c r="F11" s="12" t="s">
        <v>25</v>
      </c>
      <c r="G11" s="6"/>
      <c r="H11" s="6"/>
      <c r="I11" s="6"/>
      <c r="J11" s="6"/>
    </row>
    <row r="12" customFormat="false" ht="15" hidden="false" customHeight="false" outlineLevel="0" collapsed="false">
      <c r="A12" s="17" t="s">
        <v>327</v>
      </c>
      <c r="B12" s="4" t="s">
        <v>328</v>
      </c>
      <c r="C12" s="18" t="s">
        <v>329</v>
      </c>
      <c r="D12" s="19" t="s">
        <v>307</v>
      </c>
      <c r="E12" s="19" t="s">
        <v>307</v>
      </c>
      <c r="F12" s="12" t="s">
        <v>25</v>
      </c>
      <c r="G12" s="6"/>
      <c r="H12" s="6"/>
      <c r="I12" s="6"/>
      <c r="J12" s="6"/>
    </row>
    <row r="13" customFormat="false" ht="15" hidden="false" customHeight="false" outlineLevel="0" collapsed="false">
      <c r="A13" s="17" t="s">
        <v>330</v>
      </c>
      <c r="B13" s="4" t="s">
        <v>331</v>
      </c>
      <c r="C13" s="18" t="s">
        <v>332</v>
      </c>
      <c r="D13" s="19" t="s">
        <v>307</v>
      </c>
      <c r="E13" s="19" t="s">
        <v>307</v>
      </c>
      <c r="F13" s="12" t="s">
        <v>25</v>
      </c>
      <c r="G13" s="6"/>
      <c r="H13" s="6"/>
      <c r="I13" s="6"/>
      <c r="J13" s="6"/>
    </row>
    <row r="14" customFormat="false" ht="15" hidden="false" customHeight="false" outlineLevel="0" collapsed="false">
      <c r="A14" s="17" t="s">
        <v>333</v>
      </c>
      <c r="B14" s="4" t="s">
        <v>334</v>
      </c>
      <c r="C14" s="18" t="s">
        <v>335</v>
      </c>
      <c r="D14" s="19" t="s">
        <v>307</v>
      </c>
      <c r="E14" s="19" t="s">
        <v>307</v>
      </c>
      <c r="F14" s="12" t="s">
        <v>25</v>
      </c>
      <c r="G14" s="6"/>
      <c r="H14" s="6"/>
      <c r="I14" s="6"/>
      <c r="J14" s="6"/>
    </row>
    <row r="15" customFormat="false" ht="15" hidden="false" customHeight="false" outlineLevel="0" collapsed="false">
      <c r="A15" s="17" t="s">
        <v>336</v>
      </c>
      <c r="B15" s="4" t="s">
        <v>337</v>
      </c>
      <c r="C15" s="18" t="s">
        <v>338</v>
      </c>
      <c r="D15" s="19" t="s">
        <v>339</v>
      </c>
      <c r="E15" s="20" t="s">
        <v>340</v>
      </c>
      <c r="F15" s="12" t="s">
        <v>25</v>
      </c>
      <c r="G15" s="6"/>
      <c r="H15" s="6"/>
      <c r="I15" s="6"/>
      <c r="J15" s="6"/>
    </row>
    <row r="16" customFormat="false" ht="15" hidden="false" customHeight="false" outlineLevel="0" collapsed="false">
      <c r="A16" s="17" t="s">
        <v>341</v>
      </c>
      <c r="B16" s="4" t="s">
        <v>342</v>
      </c>
      <c r="C16" s="18" t="s">
        <v>329</v>
      </c>
      <c r="D16" s="19" t="s">
        <v>307</v>
      </c>
      <c r="E16" s="19" t="s">
        <v>307</v>
      </c>
      <c r="F16" s="12" t="s">
        <v>25</v>
      </c>
      <c r="G16" s="6"/>
      <c r="H16" s="6"/>
      <c r="I16" s="6"/>
      <c r="J16" s="6"/>
    </row>
    <row r="17" customFormat="false" ht="15" hidden="false" customHeight="false" outlineLevel="0" collapsed="false">
      <c r="A17" s="17" t="s">
        <v>343</v>
      </c>
      <c r="B17" s="4" t="s">
        <v>344</v>
      </c>
      <c r="C17" s="18" t="s">
        <v>345</v>
      </c>
      <c r="D17" s="19" t="s">
        <v>307</v>
      </c>
      <c r="E17" s="20" t="s">
        <v>340</v>
      </c>
      <c r="F17" s="12" t="s">
        <v>25</v>
      </c>
      <c r="G17" s="6"/>
      <c r="H17" s="6"/>
      <c r="I17" s="6"/>
      <c r="J17" s="6"/>
    </row>
    <row r="18" customFormat="false" ht="15" hidden="false" customHeight="false" outlineLevel="0" collapsed="false">
      <c r="A18" s="17" t="s">
        <v>346</v>
      </c>
      <c r="B18" s="4" t="s">
        <v>347</v>
      </c>
      <c r="C18" s="18" t="s">
        <v>306</v>
      </c>
      <c r="D18" s="19" t="s">
        <v>307</v>
      </c>
      <c r="E18" s="19" t="s">
        <v>307</v>
      </c>
      <c r="F18" s="12" t="s">
        <v>25</v>
      </c>
      <c r="G18" s="6"/>
      <c r="H18" s="6"/>
      <c r="I18" s="6"/>
      <c r="J18" s="6"/>
    </row>
    <row r="19" customFormat="false" ht="15" hidden="false" customHeight="false" outlineLevel="0" collapsed="false">
      <c r="A19" s="17" t="s">
        <v>348</v>
      </c>
      <c r="B19" s="4" t="s">
        <v>349</v>
      </c>
      <c r="C19" s="18" t="s">
        <v>350</v>
      </c>
      <c r="D19" s="20" t="s">
        <v>340</v>
      </c>
      <c r="E19" s="20" t="s">
        <v>340</v>
      </c>
      <c r="F19" s="12" t="s">
        <v>25</v>
      </c>
      <c r="G19" s="6"/>
      <c r="H19" s="6"/>
      <c r="I19" s="6"/>
      <c r="J19" s="6"/>
    </row>
    <row r="21" customFormat="false" ht="30" hidden="false" customHeight="true" outlineLevel="0" collapsed="false">
      <c r="A21" s="16" t="s">
        <v>351</v>
      </c>
      <c r="B21" s="16"/>
      <c r="C21" s="16"/>
      <c r="D21" s="16"/>
      <c r="E21" s="16"/>
      <c r="F21" s="16"/>
      <c r="G21" s="16"/>
      <c r="H21" s="16"/>
      <c r="I21" s="16"/>
      <c r="J21" s="16"/>
    </row>
  </sheetData>
  <mergeCells count="1">
    <mergeCell ref="A21:J21"/>
  </mergeCells>
  <dataValidations count="1">
    <dataValidation allowBlank="true" error="เลือกจากรายการเท่านั้น" errorStyle="stop" errorTitle="สถานะไม่ถูกต้อง" operator="between" showDropDown="false" showErrorMessage="false" showInputMessage="false" sqref="H2:H19" type="list">
      <formula1>"ยังไม่เริ่ม,กำลังทำ,มีเอกสารแล้ว,ทวนสอบแล้ว,ไม่เกี่ยวข้อง"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7" min="6" style="0" width="14"/>
    <col collapsed="false" customWidth="true" hidden="false" outlineLevel="0" max="8" min="8" style="0" width="22"/>
  </cols>
  <sheetData>
    <row r="1" customFormat="false" ht="17.15" hidden="false" customHeight="false" outlineLevel="0" collapsed="false">
      <c r="A1" s="21" t="s">
        <v>352</v>
      </c>
    </row>
    <row r="3" customFormat="false" ht="33.75" hidden="false" customHeight="true" outlineLevel="0" collapsed="false">
      <c r="A3" s="8" t="s">
        <v>353</v>
      </c>
      <c r="B3" s="8" t="s">
        <v>354</v>
      </c>
      <c r="C3" s="8" t="s">
        <v>355</v>
      </c>
      <c r="D3" s="8" t="s">
        <v>356</v>
      </c>
      <c r="E3" s="8" t="s">
        <v>27</v>
      </c>
      <c r="F3" s="8" t="s">
        <v>357</v>
      </c>
      <c r="G3" s="8" t="s">
        <v>358</v>
      </c>
      <c r="H3" s="8" t="s">
        <v>359</v>
      </c>
    </row>
    <row r="4" customFormat="false" ht="15" hidden="false" customHeight="false" outlineLevel="0" collapsed="false">
      <c r="A4" s="17" t="s">
        <v>360</v>
      </c>
      <c r="B4" s="12" t="n">
        <v>44</v>
      </c>
      <c r="C4" s="12" t="n">
        <f aca="false">COUNTIF('ISO 22000-2018'!$F$2:$F$45,"ยังไม่เริ่ม")</f>
        <v>0</v>
      </c>
      <c r="D4" s="12" t="n">
        <f aca="false">COUNTIF('ISO 22000-2018'!$F$2:$F$45,"กำลังทำ")</f>
        <v>0</v>
      </c>
      <c r="E4" s="12" t="n">
        <f aca="false">COUNTIF('ISO 22000-2018'!$F$2:$F$45,"มีเอกสารแล้ว")</f>
        <v>0</v>
      </c>
      <c r="F4" s="12" t="n">
        <f aca="false">COUNTIF('ISO 22000-2018'!$F$2:$F$45,"ทวนสอบแล้ว")</f>
        <v>0</v>
      </c>
      <c r="G4" s="12" t="n">
        <f aca="false">COUNTIF('ISO 22000-2018'!$F$2:$F$45,"ไม่เกี่ยวข้อง")</f>
        <v>0</v>
      </c>
      <c r="H4" s="22" t="n">
        <f aca="false">IFERROR((E4+F4)/MAX(1,B4-G4),0)</f>
        <v>0</v>
      </c>
    </row>
    <row r="5" customFormat="false" ht="15" hidden="false" customHeight="false" outlineLevel="0" collapsed="false">
      <c r="A5" s="17" t="s">
        <v>361</v>
      </c>
      <c r="B5" s="12" t="n">
        <v>58</v>
      </c>
      <c r="C5" s="12" t="n">
        <f aca="false">COUNTIF('ISO 22002-100-2025'!$G$2:$G$59,"ยังไม่เริ่ม")</f>
        <v>0</v>
      </c>
      <c r="D5" s="12" t="n">
        <f aca="false">COUNTIF('ISO 22002-100-2025'!$G$2:$G$59,"กำลังทำ")</f>
        <v>0</v>
      </c>
      <c r="E5" s="12" t="n">
        <f aca="false">COUNTIF('ISO 22002-100-2025'!$G$2:$G$59,"มีเอกสารแล้ว")</f>
        <v>0</v>
      </c>
      <c r="F5" s="12" t="n">
        <f aca="false">COUNTIF('ISO 22002-100-2025'!$G$2:$G$59,"ทวนสอบแล้ว")</f>
        <v>0</v>
      </c>
      <c r="G5" s="12" t="n">
        <f aca="false">COUNTIF('ISO 22002-100-2025'!$G$2:$G$59,"ไม่เกี่ยวข้อง")</f>
        <v>0</v>
      </c>
      <c r="H5" s="22" t="n">
        <f aca="false">IFERROR((E5+F5)/MAX(1,B5-G5),0)</f>
        <v>0</v>
      </c>
    </row>
    <row r="6" customFormat="false" ht="15" hidden="false" customHeight="false" outlineLevel="0" collapsed="false">
      <c r="A6" s="17" t="s">
        <v>362</v>
      </c>
      <c r="B6" s="12" t="n">
        <v>13</v>
      </c>
      <c r="C6" s="12" t="n">
        <f aca="false">COUNTIF('PRP รายภาค -1 vs -4'!$E$6:$E$18,"ยังไม่เริ่ม")</f>
        <v>0</v>
      </c>
      <c r="D6" s="12" t="n">
        <f aca="false">COUNTIF('PRP รายภาค -1 vs -4'!$E$6:$E$18,"กำลังทำ")</f>
        <v>0</v>
      </c>
      <c r="E6" s="12" t="n">
        <f aca="false">COUNTIF('PRP รายภาค -1 vs -4'!$E$6:$E$18,"มีเอกสารแล้ว")</f>
        <v>0</v>
      </c>
      <c r="F6" s="12" t="n">
        <f aca="false">COUNTIF('PRP รายภาค -1 vs -4'!$E$6:$E$18,"ทวนสอบแล้ว")</f>
        <v>0</v>
      </c>
      <c r="G6" s="12" t="n">
        <f aca="false">COUNTIF('PRP รายภาค -1 vs -4'!$E$6:$E$18,"ไม่เกี่ยวข้อง")</f>
        <v>0</v>
      </c>
      <c r="H6" s="22" t="n">
        <f aca="false">IFERROR((E6+F6)/MAX(1,B6-G6),0)</f>
        <v>0</v>
      </c>
    </row>
    <row r="7" customFormat="false" ht="15" hidden="false" customHeight="false" outlineLevel="0" collapsed="false">
      <c r="A7" s="17" t="s">
        <v>363</v>
      </c>
      <c r="B7" s="12" t="n">
        <v>5</v>
      </c>
      <c r="C7" s="12" t="n">
        <f aca="false">COUNTIF('PRP รายภาค -1 vs -4'!$E$22:$E$26,"ยังไม่เริ่ม")</f>
        <v>0</v>
      </c>
      <c r="D7" s="12" t="n">
        <f aca="false">COUNTIF('PRP รายภาค -1 vs -4'!$E$22:$E$26,"กำลังทำ")</f>
        <v>0</v>
      </c>
      <c r="E7" s="12" t="n">
        <f aca="false">COUNTIF('PRP รายภาค -1 vs -4'!$E$22:$E$26,"มีเอกสารแล้ว")</f>
        <v>0</v>
      </c>
      <c r="F7" s="12" t="n">
        <f aca="false">COUNTIF('PRP รายภาค -1 vs -4'!$E$22:$E$26,"ทวนสอบแล้ว")</f>
        <v>0</v>
      </c>
      <c r="G7" s="12" t="n">
        <f aca="false">COUNTIF('PRP รายภาค -1 vs -4'!$E$22:$E$26,"ไม่เกี่ยวข้อง")</f>
        <v>0</v>
      </c>
      <c r="H7" s="22" t="n">
        <f aca="false">IFERROR((E7+F7)/MAX(1,B7-G7),0)</f>
        <v>0</v>
      </c>
    </row>
    <row r="8" customFormat="false" ht="15" hidden="false" customHeight="false" outlineLevel="0" collapsed="false">
      <c r="A8" s="17" t="s">
        <v>364</v>
      </c>
      <c r="B8" s="12" t="n">
        <v>18</v>
      </c>
      <c r="C8" s="12" t="n">
        <f aca="false">COUNTIF('FSSC v7 ข้อ 2.5'!$H$2:$H$19,"ยังไม่เริ่ม")</f>
        <v>0</v>
      </c>
      <c r="D8" s="12" t="n">
        <f aca="false">COUNTIF('FSSC v7 ข้อ 2.5'!$H$2:$H$19,"กำลังทำ")</f>
        <v>0</v>
      </c>
      <c r="E8" s="12" t="n">
        <f aca="false">COUNTIF('FSSC v7 ข้อ 2.5'!$H$2:$H$19,"มีเอกสารแล้ว")</f>
        <v>0</v>
      </c>
      <c r="F8" s="12" t="n">
        <f aca="false">COUNTIF('FSSC v7 ข้อ 2.5'!$H$2:$H$19,"ทวนสอบแล้ว")</f>
        <v>0</v>
      </c>
      <c r="G8" s="12" t="n">
        <f aca="false">COUNTIF('FSSC v7 ข้อ 2.5'!$H$2:$H$19,"ไม่เกี่ยวข้อง")</f>
        <v>0</v>
      </c>
      <c r="H8" s="22" t="n">
        <f aca="false">IFERROR((E8+F8)/MAX(1,B8-G8),0)</f>
        <v>0</v>
      </c>
    </row>
    <row r="9" customFormat="false" ht="15" hidden="false" customHeight="false" outlineLevel="0" collapsed="false">
      <c r="A9" s="23" t="s">
        <v>365</v>
      </c>
      <c r="B9" s="24" t="n">
        <f aca="false">SUM(B4:B8)</f>
        <v>138</v>
      </c>
      <c r="C9" s="24" t="n">
        <f aca="false">SUM(C4:C8)</f>
        <v>0</v>
      </c>
      <c r="D9" s="24" t="n">
        <f aca="false">SUM(D4:D8)</f>
        <v>0</v>
      </c>
      <c r="E9" s="24" t="n">
        <f aca="false">SUM(E4:E8)</f>
        <v>0</v>
      </c>
      <c r="F9" s="24" t="n">
        <f aca="false">SUM(F4:F8)</f>
        <v>0</v>
      </c>
      <c r="G9" s="24" t="n">
        <f aca="false">SUM(G4:G8)</f>
        <v>0</v>
      </c>
      <c r="H9" s="25" t="n">
        <f aca="false">IFERROR((E9+F9)/MAX(1,B9-G9),0)</f>
        <v>0</v>
      </c>
    </row>
    <row r="11" customFormat="false" ht="15" hidden="false" customHeight="true" outlineLevel="0" collapsed="false">
      <c r="A11" s="26" t="s">
        <v>366</v>
      </c>
      <c r="B11" s="26"/>
      <c r="C11" s="26"/>
      <c r="D11" s="26"/>
      <c r="E11" s="26"/>
      <c r="F11" s="26"/>
      <c r="G11" s="26"/>
      <c r="H11" s="26"/>
    </row>
  </sheetData>
  <mergeCells count="1">
    <mergeCell ref="A11:H11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2026-08-30T06:59:05Z</dcterms:created>
  <dc:creator>openpyxl</dc:creator>
  <dc:description/>
  <dc:language>en-US</dc:language>
  <cp:lastModifiedBy/>
  <dcterms:modified xsi:type="dcterms:W3CDTF">2026-08-30T06:59:05Z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